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alds/Documents/asya-documents/expansion-capital-deal-2020/"/>
    </mc:Choice>
  </mc:AlternateContent>
  <xr:revisionPtr revIDLastSave="0" documentId="13_ncr:1_{475A470B-8D7B-C142-BE96-6C22F7D0E193}" xr6:coauthVersionLast="46" xr6:coauthVersionMax="46" xr10:uidLastSave="{00000000-0000-0000-0000-000000000000}"/>
  <bookViews>
    <workbookView xWindow="0" yWindow="0" windowWidth="28800" windowHeight="18000" xr2:uid="{CFDCC85F-44B9-43C2-B0D4-5D123F7145C5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E10" i="3" s="1"/>
  <c r="E11" i="3"/>
  <c r="E19" i="3"/>
  <c r="E14" i="3" l="1"/>
  <c r="F7" i="3" s="1"/>
  <c r="F10" i="3" l="1"/>
  <c r="F8" i="3"/>
  <c r="F9" i="3"/>
  <c r="F11" i="3"/>
  <c r="E17" i="3"/>
  <c r="E16" i="3" s="1"/>
  <c r="C5" i="3"/>
  <c r="C6" i="3"/>
  <c r="C7" i="3"/>
  <c r="C8" i="3"/>
  <c r="C9" i="3"/>
  <c r="E7" i="3"/>
  <c r="E5" i="3" l="1"/>
  <c r="E4" i="3"/>
  <c r="B14" i="3" l="1"/>
  <c r="E9" i="3"/>
  <c r="E6" i="3" l="1"/>
  <c r="C14" i="3"/>
  <c r="C4" i="3"/>
  <c r="D14" i="3" l="1"/>
  <c r="F5" i="3" l="1"/>
  <c r="F4" i="3"/>
  <c r="F6" i="3"/>
  <c r="F14" i="3" l="1"/>
</calcChain>
</file>

<file path=xl/sharedStrings.xml><?xml version="1.0" encoding="utf-8"?>
<sst xmlns="http://schemas.openxmlformats.org/spreadsheetml/2006/main" count="21" uniqueCount="20">
  <si>
    <t>Total FD %</t>
  </si>
  <si>
    <t>Total Shares</t>
  </si>
  <si>
    <t>Ariels Tabaks</t>
  </si>
  <si>
    <t>Change Ventures</t>
  </si>
  <si>
    <t>Total</t>
  </si>
  <si>
    <t>Post Money</t>
  </si>
  <si>
    <t>Round</t>
  </si>
  <si>
    <t>Pre Money</t>
  </si>
  <si>
    <t>Conversion Value</t>
  </si>
  <si>
    <t>Startershub</t>
  </si>
  <si>
    <t>Pirate Equity</t>
  </si>
  <si>
    <t>Buildit Latvia Pre Seed Fund</t>
  </si>
  <si>
    <t>Buildit Latvia Seed Fund</t>
  </si>
  <si>
    <t>Evalds Urtans</t>
  </si>
  <si>
    <t>Asya.AI CAP Table December 2020</t>
  </si>
  <si>
    <t>Expansion Capital</t>
  </si>
  <si>
    <t>Ordinary Shares</t>
  </si>
  <si>
    <t>Investment (USD &gt; EUR)</t>
  </si>
  <si>
    <t xml:space="preserve"> </t>
  </si>
  <si>
    <t>Price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</si>
</sst>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14" fontId="3" fillId="0" borderId="0" xfId="0" applyNumberFormat="1" applyFont="1"/>
    <xf numFmtId="0" fontId="2" fillId="2" borderId="0" xfId="0" applyFont="1" applyFill="1"/>
    <xf numFmtId="165" fontId="0" fillId="3" borderId="0" xfId="1" applyNumberFormat="1" applyFont="1" applyFill="1"/>
    <xf numFmtId="165" fontId="0" fillId="5" borderId="0" xfId="1" applyNumberFormat="1" applyFont="1" applyFill="1"/>
    <xf numFmtId="165" fontId="0" fillId="6" borderId="0" xfId="1" applyNumberFormat="1" applyFont="1" applyFill="1"/>
    <xf numFmtId="10" fontId="0" fillId="5" borderId="1" xfId="2" applyNumberFormat="1" applyFont="1" applyFill="1" applyBorder="1"/>
    <xf numFmtId="10" fontId="0" fillId="6" borderId="1" xfId="2" applyNumberFormat="1" applyFont="1" applyFill="1" applyBorder="1"/>
    <xf numFmtId="10" fontId="0" fillId="3" borderId="1" xfId="2" applyNumberFormat="1" applyFont="1" applyFill="1" applyBorder="1"/>
    <xf numFmtId="165" fontId="0" fillId="4" borderId="2" xfId="1" applyNumberFormat="1" applyFont="1" applyFill="1" applyBorder="1"/>
    <xf numFmtId="10" fontId="0" fillId="4" borderId="3" xfId="2" applyNumberFormat="1" applyFont="1" applyFill="1" applyBorder="1"/>
    <xf numFmtId="4" fontId="3" fillId="0" borderId="0" xfId="0" applyNumberFormat="1" applyFont="1"/>
    <xf numFmtId="165" fontId="0" fillId="4" borderId="0" xfId="1" applyNumberFormat="1" applyFont="1" applyFill="1" applyBorder="1"/>
    <xf numFmtId="10" fontId="0" fillId="4" borderId="1" xfId="2" applyNumberFormat="1" applyFont="1" applyFill="1" applyBorder="1"/>
    <xf numFmtId="10" fontId="0" fillId="7" borderId="1" xfId="2" applyNumberFormat="1" applyFont="1" applyFill="1" applyBorder="1"/>
    <xf numFmtId="165" fontId="0" fillId="7" borderId="0" xfId="1" applyNumberFormat="1" applyFont="1" applyFill="1"/>
    <xf numFmtId="165" fontId="4" fillId="4" borderId="2" xfId="1" applyNumberFormat="1" applyFont="1" applyFill="1" applyBorder="1"/>
    <xf numFmtId="0" fontId="2" fillId="0" borderId="0" xfId="0" applyFont="1" applyAlignment="1">
      <alignment vertical="center"/>
    </xf>
    <xf numFmtId="0" fontId="0" fillId="0" borderId="0" xfId="0" applyFont="1"/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5" borderId="1" xfId="0" applyFont="1" applyFill="1" applyBorder="1"/>
    <xf numFmtId="165" fontId="4" fillId="5" borderId="0" xfId="1" applyNumberFormat="1" applyFont="1" applyFill="1" applyAlignment="1">
      <alignment vertical="center"/>
    </xf>
    <xf numFmtId="0" fontId="0" fillId="5" borderId="0" xfId="0" applyFont="1" applyFill="1"/>
    <xf numFmtId="0" fontId="2" fillId="6" borderId="1" xfId="0" applyFont="1" applyFill="1" applyBorder="1"/>
    <xf numFmtId="165" fontId="4" fillId="6" borderId="0" xfId="1" applyNumberFormat="1" applyFont="1" applyFill="1" applyAlignment="1">
      <alignment vertical="center"/>
    </xf>
    <xf numFmtId="0" fontId="0" fillId="6" borderId="0" xfId="0" applyFont="1" applyFill="1"/>
    <xf numFmtId="0" fontId="2" fillId="3" borderId="1" xfId="0" applyFont="1" applyFill="1" applyBorder="1"/>
    <xf numFmtId="165" fontId="4" fillId="3" borderId="0" xfId="1" applyNumberFormat="1" applyFont="1" applyFill="1"/>
    <xf numFmtId="0" fontId="0" fillId="3" borderId="0" xfId="0" applyFont="1" applyFill="1"/>
    <xf numFmtId="0" fontId="2" fillId="7" borderId="1" xfId="0" applyFont="1" applyFill="1" applyBorder="1"/>
    <xf numFmtId="165" fontId="4" fillId="7" borderId="0" xfId="1" applyNumberFormat="1" applyFont="1" applyFill="1"/>
    <xf numFmtId="0" fontId="0" fillId="7" borderId="0" xfId="0" applyFont="1" applyFill="1"/>
    <xf numFmtId="0" fontId="2" fillId="4" borderId="3" xfId="0" applyFont="1" applyFill="1" applyBorder="1"/>
    <xf numFmtId="0" fontId="0" fillId="4" borderId="0" xfId="0" applyFont="1" applyFill="1"/>
    <xf numFmtId="0" fontId="2" fillId="4" borderId="1" xfId="0" applyFont="1" applyFill="1" applyBorder="1"/>
    <xf numFmtId="0" fontId="2" fillId="0" borderId="1" xfId="0" applyFont="1" applyBorder="1"/>
    <xf numFmtId="165" fontId="2" fillId="0" borderId="0" xfId="1" applyNumberFormat="1" applyFont="1"/>
    <xf numFmtId="10" fontId="2" fillId="0" borderId="1" xfId="2" applyNumberFormat="1" applyFont="1" applyBorder="1"/>
    <xf numFmtId="0" fontId="0" fillId="0" borderId="1" xfId="0" applyFont="1" applyBorder="1"/>
    <xf numFmtId="4" fontId="0" fillId="0" borderId="0" xfId="0" applyNumberFormat="1" applyFont="1"/>
    <xf numFmtId="4" fontId="0" fillId="2" borderId="0" xfId="0" applyNumberFormat="1" applyFont="1" applyFill="1"/>
    <xf numFmtId="4" fontId="0" fillId="0" borderId="0" xfId="0" applyNumberFormat="1" applyFont="1" applyFill="1"/>
    <xf numFmtId="14" fontId="0" fillId="0" borderId="0" xfId="0" applyNumberFormat="1" applyFont="1"/>
    <xf numFmtId="9" fontId="0" fillId="0" borderId="0" xfId="0" applyNumberFormat="1" applyFont="1"/>
    <xf numFmtId="0" fontId="2" fillId="0" borderId="1" xfId="0" applyFont="1" applyBorder="1" applyAlignment="1">
      <alignment horizontal="right"/>
    </xf>
    <xf numFmtId="0" fontId="5" fillId="4" borderId="1" xfId="0" applyFont="1" applyFill="1" applyBorder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581D-9950-4704-8AAD-A14F023FB780}">
  <dimension ref="A1:AE36"/>
  <sheetViews>
    <sheetView tabSelected="1" zoomScale="77" workbookViewId="0">
      <pane xSplit="1" topLeftCell="B1" activePane="topRight" state="frozen"/>
      <selection pane="topRight" activeCell="H16" sqref="H16"/>
    </sheetView>
  </sheetViews>
  <sheetFormatPr baseColWidth="10" defaultColWidth="8.83203125" defaultRowHeight="15" x14ac:dyDescent="0.2"/>
  <cols>
    <col min="1" max="1" width="27" style="21" customWidth="1"/>
    <col min="2" max="2" width="20.1640625" style="21" bestFit="1" customWidth="1"/>
    <col min="3" max="3" width="9.6640625" style="21" bestFit="1" customWidth="1"/>
    <col min="4" max="4" width="22" style="21" bestFit="1" customWidth="1"/>
    <col min="5" max="5" width="13.1640625" style="21" bestFit="1" customWidth="1"/>
    <col min="6" max="6" width="9.6640625" style="21" bestFit="1" customWidth="1"/>
    <col min="7" max="7" width="12.83203125" bestFit="1" customWidth="1"/>
    <col min="8" max="8" width="8.5" bestFit="1" customWidth="1"/>
    <col min="9" max="9" width="9.6640625" bestFit="1" customWidth="1"/>
    <col min="10" max="10" width="22" bestFit="1" customWidth="1"/>
    <col min="11" max="11" width="13.83203125" bestFit="1" customWidth="1"/>
    <col min="12" max="12" width="22" bestFit="1" customWidth="1"/>
    <col min="13" max="13" width="13.83203125" bestFit="1" customWidth="1"/>
    <col min="14" max="14" width="22" bestFit="1" customWidth="1"/>
    <col min="15" max="15" width="13.83203125" bestFit="1" customWidth="1"/>
    <col min="16" max="16" width="22" bestFit="1" customWidth="1"/>
    <col min="17" max="17" width="13.83203125" bestFit="1" customWidth="1"/>
    <col min="18" max="18" width="16.1640625" bestFit="1" customWidth="1"/>
    <col min="19" max="19" width="12.6640625" bestFit="1" customWidth="1"/>
    <col min="20" max="20" width="9" bestFit="1" customWidth="1"/>
    <col min="21" max="21" width="17.5" bestFit="1" customWidth="1"/>
    <col min="22" max="22" width="13.33203125" bestFit="1" customWidth="1"/>
    <col min="32" max="16384" width="8.83203125" style="21"/>
  </cols>
  <sheetData>
    <row r="1" spans="1:31" x14ac:dyDescent="0.2">
      <c r="A1" s="20" t="s">
        <v>14</v>
      </c>
    </row>
    <row r="3" spans="1:31" ht="17" thickBot="1" x14ac:dyDescent="0.25">
      <c r="A3" s="22"/>
      <c r="B3" s="23" t="s">
        <v>16</v>
      </c>
      <c r="C3" s="22" t="s">
        <v>0</v>
      </c>
      <c r="D3" s="23" t="s">
        <v>17</v>
      </c>
      <c r="E3" s="23" t="s">
        <v>1</v>
      </c>
      <c r="F3" s="24" t="s">
        <v>0</v>
      </c>
    </row>
    <row r="4" spans="1:31" s="27" customFormat="1" ht="16" thickTop="1" x14ac:dyDescent="0.2">
      <c r="A4" s="25" t="s">
        <v>13</v>
      </c>
      <c r="B4" s="26">
        <v>1400</v>
      </c>
      <c r="C4" s="9">
        <f>B4/$B$14</f>
        <v>0.36147689129873484</v>
      </c>
      <c r="D4" s="7"/>
      <c r="E4" s="7">
        <f>B4+D4</f>
        <v>1400</v>
      </c>
      <c r="F4" s="9">
        <f>E4/$E$14</f>
        <v>0.34696406443618338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s="30" customFormat="1" x14ac:dyDescent="0.2">
      <c r="A5" s="28" t="s">
        <v>2</v>
      </c>
      <c r="B5" s="29">
        <v>1400</v>
      </c>
      <c r="C5" s="10">
        <f t="shared" ref="C5:C9" si="0">B5/$B$14</f>
        <v>0.36147689129873484</v>
      </c>
      <c r="D5" s="8"/>
      <c r="E5" s="8">
        <f>B5+D5</f>
        <v>1400</v>
      </c>
      <c r="F5" s="10">
        <f>E5/$E$14</f>
        <v>0.34696406443618338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s="33" customFormat="1" x14ac:dyDescent="0.2">
      <c r="A6" s="31" t="s">
        <v>11</v>
      </c>
      <c r="B6" s="32">
        <v>269</v>
      </c>
      <c r="C6" s="11">
        <f t="shared" si="0"/>
        <v>6.94552026852569E-2</v>
      </c>
      <c r="D6" s="6"/>
      <c r="E6" s="6">
        <f>B6+D6</f>
        <v>269</v>
      </c>
      <c r="F6" s="11">
        <f>E6/$E$14</f>
        <v>6.6666666666666666E-2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s="33" customFormat="1" x14ac:dyDescent="0.2">
      <c r="A7" s="31" t="s">
        <v>12</v>
      </c>
      <c r="B7" s="32">
        <v>140</v>
      </c>
      <c r="C7" s="11">
        <f t="shared" si="0"/>
        <v>3.6147689129873484E-2</v>
      </c>
      <c r="D7" s="6"/>
      <c r="E7" s="6">
        <f>B7+D7</f>
        <v>140</v>
      </c>
      <c r="F7" s="11">
        <f t="shared" ref="F7:F11" si="1">E7/$E$14</f>
        <v>3.4696406443618343E-2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s="36" customFormat="1" x14ac:dyDescent="0.2">
      <c r="A8" s="34" t="s">
        <v>15</v>
      </c>
      <c r="B8" s="35">
        <v>524</v>
      </c>
      <c r="C8" s="17">
        <f t="shared" si="0"/>
        <v>0.13529563645752646</v>
      </c>
      <c r="D8" s="18"/>
      <c r="E8" s="35">
        <v>524</v>
      </c>
      <c r="F8" s="17">
        <f t="shared" si="1"/>
        <v>0.12986369268897149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s="38" customFormat="1" ht="16" thickBot="1" x14ac:dyDescent="0.25">
      <c r="A9" s="37" t="s">
        <v>3</v>
      </c>
      <c r="B9" s="19">
        <v>140</v>
      </c>
      <c r="C9" s="13">
        <f t="shared" si="0"/>
        <v>3.6147689129873484E-2</v>
      </c>
      <c r="D9" s="12"/>
      <c r="E9" s="12">
        <f>B9+D9</f>
        <v>140</v>
      </c>
      <c r="F9" s="13">
        <f t="shared" si="1"/>
        <v>3.4696406443618343E-2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s="38" customFormat="1" ht="16" thickTop="1" x14ac:dyDescent="0.2">
      <c r="A10" s="50" t="s">
        <v>9</v>
      </c>
      <c r="B10" s="15"/>
      <c r="C10" s="16"/>
      <c r="D10" s="15">
        <f>30000/1.12</f>
        <v>26785.714285714283</v>
      </c>
      <c r="E10" s="15">
        <f>_xlfn.FLOOR.MATH(D10/$E$19)</f>
        <v>76</v>
      </c>
      <c r="F10" s="16">
        <f t="shared" si="1"/>
        <v>1.8835192069392812E-2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38" customFormat="1" x14ac:dyDescent="0.2">
      <c r="A11" s="50" t="s">
        <v>10</v>
      </c>
      <c r="B11" s="15"/>
      <c r="C11" s="16"/>
      <c r="D11" s="15">
        <v>30000</v>
      </c>
      <c r="E11" s="15">
        <f>_xlfn.FLOOR.MATH(D11/$E$19)</f>
        <v>86</v>
      </c>
      <c r="F11" s="16">
        <f t="shared" si="1"/>
        <v>2.1313506815365552E-2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s="38" customFormat="1" x14ac:dyDescent="0.2">
      <c r="A12" s="39"/>
      <c r="B12" s="15"/>
      <c r="C12" s="16"/>
      <c r="D12" s="15"/>
      <c r="E12" s="15"/>
      <c r="F12" s="16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s="38" customFormat="1" x14ac:dyDescent="0.2">
      <c r="A13" s="39"/>
      <c r="B13" s="15"/>
      <c r="C13" s="16"/>
      <c r="D13" s="15"/>
      <c r="E13" s="15"/>
      <c r="F13" s="1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x14ac:dyDescent="0.2">
      <c r="A14" s="40" t="s">
        <v>4</v>
      </c>
      <c r="B14" s="41">
        <f>SUM(B4:B9)</f>
        <v>3873</v>
      </c>
      <c r="C14" s="42">
        <f>B14/$B$14</f>
        <v>1</v>
      </c>
      <c r="D14" s="41">
        <f>SUM(D4:D9)</f>
        <v>0</v>
      </c>
      <c r="E14" s="41">
        <f>ROUNDDOWN(SUM(E4:E13),0)</f>
        <v>4035</v>
      </c>
      <c r="F14" s="42">
        <f>SUM(F4:F13)</f>
        <v>1</v>
      </c>
    </row>
    <row r="15" spans="1:31" x14ac:dyDescent="0.2">
      <c r="A15" s="43"/>
      <c r="C15" s="43"/>
      <c r="F15" s="43"/>
    </row>
    <row r="16" spans="1:31" x14ac:dyDescent="0.2">
      <c r="A16" s="43"/>
      <c r="C16" s="43"/>
      <c r="D16" s="1" t="s">
        <v>5</v>
      </c>
      <c r="E16" s="44">
        <f>E18+E17</f>
        <v>1904206.7142857143</v>
      </c>
      <c r="F16" s="43"/>
    </row>
    <row r="17" spans="1:6" x14ac:dyDescent="0.2">
      <c r="A17" s="43"/>
      <c r="C17" s="43"/>
      <c r="D17" s="1" t="s">
        <v>6</v>
      </c>
      <c r="E17" s="44">
        <f>SUM(D10:D13)</f>
        <v>56785.714285714283</v>
      </c>
      <c r="F17" s="43"/>
    </row>
    <row r="18" spans="1:6" x14ac:dyDescent="0.2">
      <c r="A18" s="43"/>
      <c r="C18" s="43"/>
      <c r="D18" s="1" t="s">
        <v>7</v>
      </c>
      <c r="E18" s="44">
        <v>1847421</v>
      </c>
      <c r="F18" s="43"/>
    </row>
    <row r="19" spans="1:6" x14ac:dyDescent="0.2">
      <c r="A19" s="43"/>
      <c r="C19" s="43" t="s">
        <v>18</v>
      </c>
      <c r="D19" s="1" t="s">
        <v>19</v>
      </c>
      <c r="E19" s="44">
        <f>E21/B14</f>
        <v>348.56700232378</v>
      </c>
      <c r="F19" s="43"/>
    </row>
    <row r="20" spans="1:6" x14ac:dyDescent="0.2">
      <c r="A20" s="43"/>
      <c r="C20" s="43"/>
      <c r="D20" s="5"/>
      <c r="E20" s="45"/>
      <c r="F20" s="43"/>
    </row>
    <row r="21" spans="1:6" x14ac:dyDescent="0.2">
      <c r="A21" s="43"/>
      <c r="C21" s="43"/>
      <c r="D21" s="2" t="s">
        <v>8</v>
      </c>
      <c r="E21" s="46">
        <v>1350000</v>
      </c>
      <c r="F21" s="43"/>
    </row>
    <row r="22" spans="1:6" x14ac:dyDescent="0.2">
      <c r="A22" s="43"/>
      <c r="C22" s="43"/>
      <c r="D22" s="3"/>
      <c r="E22" s="14"/>
      <c r="F22" s="43"/>
    </row>
    <row r="23" spans="1:6" x14ac:dyDescent="0.2">
      <c r="A23" s="43"/>
      <c r="C23" s="43"/>
      <c r="D23" s="1"/>
      <c r="E23" s="47"/>
      <c r="F23" s="43"/>
    </row>
    <row r="24" spans="1:6" x14ac:dyDescent="0.2">
      <c r="A24" s="43"/>
      <c r="C24" s="43"/>
      <c r="D24" s="3"/>
      <c r="E24" s="4"/>
      <c r="F24" s="43"/>
    </row>
    <row r="25" spans="1:6" x14ac:dyDescent="0.2">
      <c r="A25" s="43"/>
      <c r="C25" s="43"/>
      <c r="D25" s="1"/>
      <c r="E25" s="48"/>
      <c r="F25" s="43"/>
    </row>
    <row r="26" spans="1:6" x14ac:dyDescent="0.2">
      <c r="A26" s="49"/>
      <c r="C26" s="43"/>
      <c r="D26" s="1"/>
      <c r="E26" s="44"/>
      <c r="F26" s="43"/>
    </row>
    <row r="27" spans="1:6" x14ac:dyDescent="0.2">
      <c r="A27" s="49"/>
      <c r="C27" s="43"/>
      <c r="D27" s="1"/>
      <c r="E27" s="44"/>
      <c r="F27" s="43"/>
    </row>
    <row r="28" spans="1:6" x14ac:dyDescent="0.2">
      <c r="A28" s="49"/>
      <c r="C28" s="43"/>
      <c r="F28" s="43"/>
    </row>
    <row r="29" spans="1:6" x14ac:dyDescent="0.2">
      <c r="A29" s="49"/>
      <c r="C29" s="43"/>
      <c r="F29" s="43"/>
    </row>
    <row r="30" spans="1:6" x14ac:dyDescent="0.2">
      <c r="A30" s="43"/>
      <c r="C30" s="43"/>
      <c r="F30" s="43"/>
    </row>
    <row r="31" spans="1:6" x14ac:dyDescent="0.2">
      <c r="A31" s="43"/>
      <c r="C31" s="43"/>
      <c r="F31" s="43"/>
    </row>
    <row r="32" spans="1:6" x14ac:dyDescent="0.2">
      <c r="A32" s="43"/>
      <c r="C32" s="43"/>
      <c r="F32" s="43"/>
    </row>
    <row r="33" spans="1:6" x14ac:dyDescent="0.2">
      <c r="A33" s="43"/>
      <c r="C33" s="43"/>
      <c r="F33" s="43"/>
    </row>
    <row r="34" spans="1:6" x14ac:dyDescent="0.2">
      <c r="A34" s="43"/>
      <c r="C34" s="43"/>
      <c r="F34" s="43"/>
    </row>
    <row r="35" spans="1:6" x14ac:dyDescent="0.2">
      <c r="A35" s="43"/>
      <c r="C35" s="43"/>
      <c r="F35" s="43"/>
    </row>
    <row r="36" spans="1:6" x14ac:dyDescent="0.2">
      <c r="A36" s="43"/>
      <c r="C36" s="43"/>
      <c r="F36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Rudolfs</dc:creator>
  <cp:lastModifiedBy>Microsoft Office User</cp:lastModifiedBy>
  <dcterms:created xsi:type="dcterms:W3CDTF">2019-11-04T14:39:42Z</dcterms:created>
  <dcterms:modified xsi:type="dcterms:W3CDTF">2021-03-22T12:55:06Z</dcterms:modified>
</cp:coreProperties>
</file>