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betij\project\asya\delloite-chatbot\data\"/>
    </mc:Choice>
  </mc:AlternateContent>
  <xr:revisionPtr revIDLastSave="0" documentId="13_ncr:1_{C57DE7D8-B8C7-463D-8A79-037794A038D8}" xr6:coauthVersionLast="47" xr6:coauthVersionMax="47" xr10:uidLastSave="{00000000-0000-0000-0000-000000000000}"/>
  <bookViews>
    <workbookView xWindow="-110" yWindow="-110" windowWidth="19420" windowHeight="10420" activeTab="3" xr2:uid="{6CC03A23-21FB-43FD-A1CF-7E282E60D79B}"/>
  </bookViews>
  <sheets>
    <sheet name="validation_q-a" sheetId="1" r:id="rId1"/>
    <sheet name="val_q_random_a" sheetId="4" r:id="rId2"/>
    <sheet name="Dv2_d4_Q_1a" sheetId="2" r:id="rId3"/>
    <sheet name="score_comparison" sheetId="3" r:id="rId4"/>
    <sheet name="Testing_LLM"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43" i="3" l="1"/>
  <c r="AJ43" i="3"/>
  <c r="AH43" i="3"/>
  <c r="AA43" i="3"/>
  <c r="AC43" i="3"/>
  <c r="AF43" i="3"/>
  <c r="X43" i="3"/>
  <c r="Z43" i="3"/>
  <c r="U43" i="3"/>
  <c r="R43" i="3"/>
  <c r="O43" i="3"/>
  <c r="L43" i="3"/>
  <c r="I43" i="3"/>
  <c r="F43" i="3"/>
  <c r="E45" i="1"/>
  <c r="F45" i="1"/>
  <c r="G45" i="1"/>
  <c r="H45" i="1"/>
  <c r="I45" i="1"/>
  <c r="J45" i="1"/>
  <c r="D45" i="1"/>
  <c r="E44" i="1"/>
  <c r="F44" i="1"/>
  <c r="G44" i="1"/>
  <c r="H44" i="1"/>
  <c r="I44" i="1"/>
  <c r="J44" i="1"/>
  <c r="D44" i="1"/>
  <c r="D43" i="1"/>
  <c r="H45" i="4"/>
  <c r="K45" i="4"/>
  <c r="N45" i="4"/>
  <c r="Q45" i="4"/>
  <c r="E45" i="4"/>
  <c r="E44" i="4"/>
  <c r="E43" i="1"/>
  <c r="F43" i="1"/>
  <c r="G43" i="1"/>
  <c r="H43" i="1"/>
  <c r="I43" i="1"/>
  <c r="J43" i="1"/>
  <c r="Q44" i="4"/>
  <c r="N44" i="4"/>
  <c r="K44" i="4"/>
  <c r="H44" i="4"/>
  <c r="L3" i="2" l="1"/>
  <c r="S3" i="2" s="1"/>
  <c r="T3" i="2"/>
  <c r="T4" i="2"/>
  <c r="T5" i="2"/>
  <c r="T6" i="2"/>
  <c r="T7" i="2"/>
  <c r="T8" i="2"/>
  <c r="T9" i="2"/>
  <c r="T10" i="2"/>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V3" i="2"/>
  <c r="U3" i="2"/>
  <c r="V4" i="2"/>
  <c r="V5" i="2"/>
  <c r="V6" i="2"/>
  <c r="V7" i="2"/>
  <c r="V8" i="2"/>
  <c r="V9" i="2"/>
  <c r="V10" i="2"/>
  <c r="V11" i="2"/>
  <c r="V12" i="2"/>
  <c r="V13" i="2"/>
  <c r="V14" i="2"/>
  <c r="V15" i="2"/>
  <c r="V16" i="2"/>
  <c r="V17" i="2"/>
  <c r="V18" i="2"/>
  <c r="V19" i="2"/>
  <c r="V20" i="2"/>
  <c r="V21" i="2"/>
  <c r="V22" i="2"/>
  <c r="V23" i="2"/>
  <c r="V24" i="2"/>
  <c r="V25" i="2"/>
  <c r="V26" i="2"/>
  <c r="V27" i="2"/>
  <c r="V28" i="2"/>
  <c r="V29" i="2"/>
  <c r="V30" i="2"/>
  <c r="V31" i="2"/>
  <c r="V32" i="2"/>
  <c r="V33" i="2"/>
  <c r="V34" i="2"/>
  <c r="V35" i="2"/>
  <c r="V36" i="2"/>
  <c r="V37" i="2"/>
  <c r="V38" i="2"/>
  <c r="V39" i="2"/>
  <c r="V40" i="2"/>
  <c r="V41" i="2"/>
  <c r="V42" i="2"/>
  <c r="U4" i="2"/>
  <c r="U5" i="2"/>
  <c r="U6" i="2"/>
  <c r="U7" i="2"/>
  <c r="U8" i="2"/>
  <c r="U9" i="2"/>
  <c r="U10" i="2"/>
  <c r="U11" i="2"/>
  <c r="U12" i="2"/>
  <c r="U13" i="2"/>
  <c r="U14" i="2"/>
  <c r="U15" i="2"/>
  <c r="U16" i="2"/>
  <c r="U17" i="2"/>
  <c r="U18" i="2"/>
  <c r="U19" i="2"/>
  <c r="U20" i="2"/>
  <c r="U21" i="2"/>
  <c r="U22" i="2"/>
  <c r="U23" i="2"/>
  <c r="U24" i="2"/>
  <c r="U25" i="2"/>
  <c r="U26" i="2"/>
  <c r="U27" i="2"/>
  <c r="U28" i="2"/>
  <c r="U29" i="2"/>
  <c r="U30" i="2"/>
  <c r="U31" i="2"/>
  <c r="U32" i="2"/>
  <c r="U33" i="2"/>
  <c r="U34" i="2"/>
  <c r="U35" i="2"/>
  <c r="U36" i="2"/>
  <c r="U37" i="2"/>
  <c r="U38" i="2"/>
  <c r="U39" i="2"/>
  <c r="U40" i="2"/>
  <c r="U41" i="2"/>
  <c r="U42" i="2"/>
  <c r="AA5" i="2"/>
  <c r="AA6" i="2"/>
  <c r="AA7" i="2"/>
  <c r="AA4" i="2"/>
  <c r="Y3" i="2"/>
  <c r="M1" i="2"/>
  <c r="Q1" i="2"/>
  <c r="P1" i="2"/>
  <c r="P4" i="2"/>
  <c r="R4" i="2" s="1"/>
  <c r="S4" i="2"/>
  <c r="R5" i="2"/>
  <c r="S5" i="2"/>
  <c r="S6" i="2"/>
  <c r="R7" i="2"/>
  <c r="S7" i="2"/>
  <c r="R8" i="2"/>
  <c r="S8" i="2"/>
  <c r="R9" i="2"/>
  <c r="S9" i="2"/>
  <c r="R10" i="2"/>
  <c r="S10" i="2"/>
  <c r="R11" i="2"/>
  <c r="S11" i="2"/>
  <c r="R12" i="2"/>
  <c r="S12" i="2"/>
  <c r="R13" i="2"/>
  <c r="S13" i="2"/>
  <c r="R14" i="2"/>
  <c r="S14" i="2"/>
  <c r="R15" i="2"/>
  <c r="S15" i="2"/>
  <c r="R16" i="2"/>
  <c r="S16" i="2"/>
  <c r="R17" i="2"/>
  <c r="S17" i="2"/>
  <c r="R18" i="2"/>
  <c r="S18" i="2"/>
  <c r="R19" i="2"/>
  <c r="S19" i="2"/>
  <c r="R20" i="2"/>
  <c r="S20" i="2"/>
  <c r="R21" i="2"/>
  <c r="S21" i="2"/>
  <c r="R22" i="2"/>
  <c r="S22" i="2"/>
  <c r="R23" i="2"/>
  <c r="S23" i="2"/>
  <c r="R24" i="2"/>
  <c r="S24" i="2"/>
  <c r="R25" i="2"/>
  <c r="S25" i="2"/>
  <c r="R26" i="2"/>
  <c r="S26" i="2"/>
  <c r="R27" i="2"/>
  <c r="S27" i="2"/>
  <c r="R28" i="2"/>
  <c r="S28" i="2"/>
  <c r="R29" i="2"/>
  <c r="S29" i="2"/>
  <c r="R30" i="2"/>
  <c r="S30" i="2"/>
  <c r="R31" i="2"/>
  <c r="S31" i="2"/>
  <c r="R32" i="2"/>
  <c r="S32" i="2"/>
  <c r="R33" i="2"/>
  <c r="S33" i="2"/>
  <c r="R34" i="2"/>
  <c r="S34" i="2"/>
  <c r="R35" i="2"/>
  <c r="S35" i="2"/>
  <c r="R36" i="2"/>
  <c r="S36" i="2"/>
  <c r="R37" i="2"/>
  <c r="S37" i="2"/>
  <c r="R38" i="2"/>
  <c r="S38" i="2"/>
  <c r="R39" i="2"/>
  <c r="S39" i="2"/>
  <c r="R40" i="2"/>
  <c r="S40" i="2"/>
  <c r="R41" i="2"/>
  <c r="S41" i="2"/>
  <c r="R42" i="2"/>
  <c r="S42" i="2"/>
  <c r="Q4" i="2"/>
  <c r="P5" i="2"/>
  <c r="Q5" i="2"/>
  <c r="P6" i="2"/>
  <c r="Q6" i="2"/>
  <c r="P7" i="2"/>
  <c r="Q7" i="2"/>
  <c r="P8" i="2"/>
  <c r="Q8" i="2"/>
  <c r="P9" i="2"/>
  <c r="Q9" i="2"/>
  <c r="P10" i="2"/>
  <c r="Q10" i="2"/>
  <c r="P11" i="2"/>
  <c r="Q11" i="2"/>
  <c r="P12" i="2"/>
  <c r="Q12" i="2"/>
  <c r="P13" i="2"/>
  <c r="Q13" i="2"/>
  <c r="P14" i="2"/>
  <c r="Q14" i="2"/>
  <c r="P15" i="2"/>
  <c r="Q15" i="2"/>
  <c r="P16" i="2"/>
  <c r="Q16" i="2"/>
  <c r="P17" i="2"/>
  <c r="Q17" i="2"/>
  <c r="P18" i="2"/>
  <c r="Q18" i="2"/>
  <c r="P19" i="2"/>
  <c r="Q19" i="2"/>
  <c r="P20" i="2"/>
  <c r="Q20" i="2"/>
  <c r="P21" i="2"/>
  <c r="Q21" i="2"/>
  <c r="P22" i="2"/>
  <c r="Q22" i="2"/>
  <c r="P23" i="2"/>
  <c r="Q23" i="2"/>
  <c r="P24" i="2"/>
  <c r="Q24" i="2"/>
  <c r="P25" i="2"/>
  <c r="Q25" i="2"/>
  <c r="P26" i="2"/>
  <c r="Q26" i="2"/>
  <c r="P27" i="2"/>
  <c r="Q27" i="2"/>
  <c r="P28" i="2"/>
  <c r="Q28" i="2"/>
  <c r="P29" i="2"/>
  <c r="Q29" i="2"/>
  <c r="P30" i="2"/>
  <c r="Q30" i="2"/>
  <c r="P31" i="2"/>
  <c r="Q31" i="2"/>
  <c r="P32" i="2"/>
  <c r="Q32" i="2"/>
  <c r="P33" i="2"/>
  <c r="Q33" i="2"/>
  <c r="P34" i="2"/>
  <c r="Q34" i="2"/>
  <c r="P35" i="2"/>
  <c r="Q35" i="2"/>
  <c r="P36" i="2"/>
  <c r="Q36" i="2"/>
  <c r="P37" i="2"/>
  <c r="Q37" i="2"/>
  <c r="P38" i="2"/>
  <c r="Q38" i="2"/>
  <c r="P39" i="2"/>
  <c r="Q39" i="2"/>
  <c r="P40" i="2"/>
  <c r="Q40" i="2"/>
  <c r="P41" i="2"/>
  <c r="Q41" i="2"/>
  <c r="P42" i="2"/>
  <c r="Q42" i="2"/>
  <c r="Q3" i="2"/>
  <c r="P3" i="2"/>
  <c r="O4" i="2"/>
  <c r="O5" i="2"/>
  <c r="O6" i="2"/>
  <c r="O7" i="2"/>
  <c r="O8" i="2"/>
  <c r="O9" i="2"/>
  <c r="O1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N4" i="2"/>
  <c r="N5" i="2"/>
  <c r="N6" i="2"/>
  <c r="N7" i="2"/>
  <c r="N8" i="2"/>
  <c r="N9" i="2"/>
  <c r="N10" i="2"/>
  <c r="N11" i="2"/>
  <c r="N12" i="2"/>
  <c r="N13" i="2"/>
  <c r="N14" i="2"/>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M4" i="2"/>
  <c r="M5" i="2"/>
  <c r="M6" i="2"/>
  <c r="M7" i="2"/>
  <c r="M8"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M3" i="2"/>
  <c r="L4" i="2"/>
  <c r="L5" i="2"/>
  <c r="L6" i="2"/>
  <c r="L7"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K4" i="2"/>
  <c r="K5" i="2"/>
  <c r="K6" i="2"/>
  <c r="K7" i="2"/>
  <c r="K8" i="2"/>
  <c r="K9" i="2"/>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3" i="2"/>
  <c r="O3" i="2" l="1"/>
  <c r="N3" i="2"/>
  <c r="R3" i="2"/>
  <c r="R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Betija Rudzīte</author>
  </authors>
  <commentList>
    <comment ref="W4" authorId="0" shapeId="0" xr:uid="{8EEA6E2A-2BFF-4D84-8385-B1919A7F2E04}">
      <text>
        <r>
          <rPr>
            <b/>
            <sz val="9"/>
            <color indexed="81"/>
            <rFont val="Tahoma"/>
            <family val="2"/>
          </rPr>
          <t xml:space="preserve">Betija Rudzīte:
</t>
        </r>
        <r>
          <rPr>
            <sz val="9"/>
            <color indexed="81"/>
            <rFont val="Tahoma"/>
            <family val="2"/>
          </rPr>
          <t xml:space="preserve">vairākas reizes bija ### Response:, pēdējais bija nepilnīgs
</t>
        </r>
      </text>
    </comment>
    <comment ref="W6" authorId="0" shapeId="0" xr:uid="{1A148414-FB46-4809-B7AB-34CE82DFA4D1}">
      <text>
        <r>
          <rPr>
            <b/>
            <sz val="9"/>
            <color indexed="81"/>
            <rFont val="Tahoma"/>
            <family val="2"/>
          </rPr>
          <t>Betija Rudzīte:</t>
        </r>
        <r>
          <rPr>
            <sz val="9"/>
            <color indexed="81"/>
            <rFont val="Tahoma"/>
            <family val="2"/>
          </rPr>
          <t xml:space="preserve">
vairākas reizes bija ### Response: un ###Instruction:, pēdējais bija nepilnīgs</t>
        </r>
      </text>
    </comment>
    <comment ref="W14" authorId="0" shapeId="0" xr:uid="{F58EA24A-991F-46B8-9097-DDD598148358}">
      <text>
        <r>
          <rPr>
            <b/>
            <sz val="9"/>
            <color indexed="81"/>
            <rFont val="Tahoma"/>
            <family val="2"/>
          </rPr>
          <t>Betija Rudzīte:</t>
        </r>
        <r>
          <rPr>
            <sz val="9"/>
            <color indexed="81"/>
            <rFont val="Tahoma"/>
            <family val="2"/>
          </rPr>
          <t xml:space="preserve">
No response (\n)
</t>
        </r>
      </text>
    </comment>
  </commentList>
</comments>
</file>

<file path=xl/sharedStrings.xml><?xml version="1.0" encoding="utf-8"?>
<sst xmlns="http://schemas.openxmlformats.org/spreadsheetml/2006/main" count="1281" uniqueCount="493">
  <si>
    <t>#</t>
  </si>
  <si>
    <t>Q</t>
  </si>
  <si>
    <t>A</t>
  </si>
  <si>
    <t>Score</t>
  </si>
  <si>
    <t>What the BPM’Online system allows?</t>
  </si>
  <si>
    <t>The BPM’Online system allows to view customer from various different angles depending on the configured roles and section settings.</t>
  </si>
  <si>
    <t>How does the BPM’Online system enable viewing customers from different angles based on configured roles and section settings?</t>
  </si>
  <si>
    <t>The BPM’Online system enables viewing customers from different angles by granting access rights and permissions to specific roles within the organization. Depending on the roles assigned, users can view and interact with different sections and data fields related to customers. This means that the information accessible to a user will vary based on their role, ensuring that they can only see relevant information according to their job responsibilities. The system's configurability allows businesses to tailor customer views and access levels for different employees, enhancing data security and privacy while providing a customized experience for each user.</t>
  </si>
  <si>
    <t>Why our BPM’Online differs from the default BPM’Online Bank Customer Journey ?</t>
  </si>
  <si>
    <t>The default BPM’Online Bank Customer Journey solution may be different from one represented below. Should you have any doubts you are advised to visit the original developer’s website via the following link, or consult a member of Elcoin staff.</t>
  </si>
  <si>
    <t>What are the specific differences between our BPM’Online and the default BPM’Online Bank Customer Journey?</t>
  </si>
  <si>
    <t>The specific differences between our BPM’Online and the default BPM’Online Bank Customer Journey solution cannot be answered directly without knowing the unique configurations and customizations made to our system. Each implementation of BPM’Online can be tailored to meet specific business needs, which may result in variations from the default solution. To obtain accurate details about the differences, it is recommended to review the specific configurations of our BPM’Online system or consult a member of our staff who can provide more insights into the customization choices made for our organization.</t>
  </si>
  <si>
    <t>What information does the BPM’Online Contacts section contain?</t>
  </si>
  <si>
    <t>The BPM’Online Contacts section the following main customer information tabs: SUMMARY, GENERAL, PRODUCTS, CURRENCY ACCOUNTS, OPERATIONS, ADDITIONAL, ACCESS MANAGEMENT, TIMELINE, HISTORY, INVESTIGATIONS, ATTACHMENTS AND NOTES, AUDIT, FEED</t>
  </si>
  <si>
    <t>What specific data fields are available under the "OPERATIONS" tab in the BPM’Online Contacts section?</t>
  </si>
  <si>
    <t>The specific data fields available under the "OPERATIONS" tab in the BPM’Online Contacts section cannot be answered directly without knowing the configured setup and customizations of the system. Each implementation of BPM’Online may have different data fields under the "OPERATIONS" tab based on the organization's requirements. To provide accurate information about the data fields, it is necessary to review the specific configuration of the system or consult a member of the organization's staff familiar with the customization choices made for the Contacts section.</t>
  </si>
  <si>
    <t>Can the list of tabs be configured?</t>
  </si>
  <si>
    <t>The list of tabs can be configured in the system in accordance with your business needs.</t>
  </si>
  <si>
    <t>How many tabs are currently available in the BPM’Online Accounts section?</t>
  </si>
  <si>
    <t>The number of tabs currently available in the BPM’Online Accounts section cannot be answered directly without knowing the specific configuration of the system. The list of tabs can be customized according to the organization's requirements, so the actual number of tabs may vary from one implementation to another. To provide an accurate answer, it is necessary to review the configured setup of the system or consult a member of the organization's staff familiar with the customization choices made for the Accounts section.</t>
  </si>
  <si>
    <t>What is the purpose of the Summary tab in the Contacts section?</t>
  </si>
  <si>
    <t>SUMMARY tab provides all essential information about a Contact and describes, whether this Contact is active, pending or blocked customer (provided it is assigned as one).</t>
  </si>
  <si>
    <t>What specific information is displayed under the "SUMMARY" tab in the Contacts section?</t>
  </si>
  <si>
    <t>The specific information displayed under the "SUMMARY" tab in the Contacts section cannot be answered directly without knowing the configuration and data setup of the system. The "SUMMARY" tab provides key information about a Contact, including their status (active, pending, or blocked) and essential details. The actual data fields and information presented under the "SUMMARY" tab will depend on the customization and data stored in the system for each individual Contact. To provide an accurate answer, it is necessary to review the configured setup of the system or consult a member of the organization's staff familiar with the specific data displayed in the "SUMMARY" tab for Contacts.</t>
  </si>
  <si>
    <t>Where can I see a Contact’s  phone number?</t>
  </si>
  <si>
    <t>SUMMARY tab, business phone field: the phone number provided by a Contact.</t>
  </si>
  <si>
    <t>In which section of the system can I find a Contact's email address?</t>
  </si>
  <si>
    <t>The specific section of the system where you can find a Contact's email address cannot be answered directly without knowing the configuration and data setup of the system. The email address of a Contact may be stored in various sections or fields depending on how the system is customized and how Contact information is organized.</t>
  </si>
  <si>
    <t>What can be the status of a Contact?</t>
  </si>
  <si>
    <t>Contact status is related to any on-boarding or service statuses, whereby the status field can take any of the following values: ACTIVE, SUSPENDED, BLOCKED, NO STATUS.</t>
  </si>
  <si>
    <t>How can I change a Contact's status from "SUSPENDED" to "ACTIVE"?</t>
  </si>
  <si>
    <t>The process for changing a Contact's status from "SUSPENDED" to "ACTIVE" cannot be answered directly without knowing the specific access rights and procedures in the system. The ability to change a Contact's status and the steps involved may depend on the user's role and permissions within the system. To change a Contact's status, you would need to have the necessary access rights and follow the appropriate procedures as defined by the organization or system administrators.</t>
  </si>
  <si>
    <t>Can company support relationships with Contact in BLOCKED status?</t>
  </si>
  <si>
    <t>BLOCKED - a blocked Contact with type = customer, means that the company can no longer support relationships with a given customer and implies that all financial services and large amount of information services are unavailable to that particular Contact;</t>
  </si>
  <si>
    <t>What financial services and information services are unavailable to a Contact in BLOCKED status?</t>
  </si>
  <si>
    <t>The specific financial services and information services that are unavailable to a Contact in BLOCKED status cannot be answered directly without knowing the organization's policies and the configuration of the BPM’Online system. The services that are restricted or unavailable to a blocked Contact may vary depending on the organization's rules and the setup of the system. Access to financial services and information services may be limited or restricted for blocked Contacts to comply with compliance and risk management regulations. To determine the exact services affected, one would need to refer to the organization's policies and consult with the system administrators.</t>
  </si>
  <si>
    <t>Where can I see a Contact’s preferred language?</t>
  </si>
  <si>
    <t>GENERAL tab, Preferred language field: the language which is preferred by a Contact with type = customer. This affects the list of available customer support employees which are preferred to be servicing a particular customer. For preferred language to affect customer support service desk processes, multi-lingual customer support desk must be configured a priori.</t>
  </si>
  <si>
    <t>How can I check if the multi-lingual customer support desk has been configured in the BPM’Online system?</t>
  </si>
  <si>
    <t>To check if the multi-lingual customer support desk has been configured in the BPM’Online system, you would need to access the system settings or administrative panel. Look for the customer support settings section or language preferences configuration. If the multi-lingual support desk has been properly configured, there should be options to set up language preferences for customer support employees, define language-specific queues or teams, and assign customer support requests based on the preferred language of the Contact.</t>
  </si>
  <si>
    <t>Where can I find the Contact's identification documents?</t>
  </si>
  <si>
    <t>The identification document section provides the list of the identification documents as provided by a customer directly or as received through a connected KYC/KYB provider. The list of items has the following parameters: Primary, Document type, Series, Number, Issue date, Expiry date, Country.</t>
  </si>
  <si>
    <t>How many identification documents can a Contact have in the BPM’Online system?</t>
  </si>
  <si>
    <t>The number of identification documents a Contact can have in the BPM’Online system may vary depending on the business requirements and system configuration. By default, each Contact is required to have at least one primary identification document, but they can have up to two primary identification documents. Additionally, a Contact can have multiple secondary or supporting identification documents linked to their profile.</t>
  </si>
  <si>
    <t>Where can I find the Contact's currency accounts?</t>
  </si>
  <si>
    <t>CURRENCY ACCOUNTS_x000D_
 The section shows customer’s active currency accounts as well as currency account details. The section is only visible if the Contact has the type = customer, otherwise the section will be hidden.</t>
  </si>
  <si>
    <t>How many active currency accounts can a Contact have in the BPM’Online system?</t>
  </si>
  <si>
    <t>The number of active currency accounts that a Contact can have in the BPM’Online system may vary depending on the individual customer's requirements and financial arrangements. There is no fixed limit on the number of active currency accounts a Contact can have by default in the system. _x000D_
The BPM’Online system allows for flexibility in managing currency accounts, and each Contact's currency accounts can be tailored to meet their specific needs. The number of active currency accounts for a Contact can be determined by checking the specific Contact's profile or by accessing the system's financial account management settings.</t>
  </si>
  <si>
    <t>What is the purpose of the Account section ?</t>
  </si>
  <si>
    <t>In contrast to the Contacts section, the Accounts is used to store information about a particular legal entity which can have multiple links within your organisational structure, from being a customer to being one of affiliated companies within one ownership group of companies.</t>
  </si>
  <si>
    <t>How does the Account section differentiate between different legal entities?</t>
  </si>
  <si>
    <t>The Account section differentiates between different legal entities based on the unique identification assigned to each entity in the system. Each legal entity is given a unique Account ID, which allows the BPM’Online system to distinguish and store information separately for each entity. This way, even if multiple legal entities are part of the same ownership group or have affiliations, the system can keep their data distinct and organized under their respective Account IDs.</t>
  </si>
  <si>
    <t>Where can I find information about the firm’s UBO?</t>
  </si>
  <si>
    <t>ACCOUNT, GENERAL, Beneficiary_x000D_
 This section is used to put any known information about the firm’s UBO. The information which is stored in this section includes the link between an Account and other Account or Contact, who is believed to have full or fractional ownership over the given Account.</t>
  </si>
  <si>
    <t>How is the UBO (Ultimate Beneficial Owner) link established in the BPM’Online system?</t>
  </si>
  <si>
    <t>The UBO link is established within the BPM’Online system by creating a connection between the Account and other Account or Contact. This link indicates that the identified Contact or Account has full or fractional ownership over the given Account, making them the Ultimate Beneficial Owner. The UBO link is stored in the Beneficiary section of the General tab under the specific Account's information.</t>
  </si>
  <si>
    <t>What is the purpose of the Accounts tab ?</t>
  </si>
  <si>
    <t>The ACCOUNTS tab allows one to see all current accounts which are available to a given Account. All financial accounts are synchronised with the Elcoin ABS system and show the latest information, in accordance with to the integrated Business Process 'Get Financial Accounts Details' process. It is is possible to change the account status by following Business Process 'Put Financial Account Details Change' process.</t>
  </si>
  <si>
    <t>How does the ACCOUNTS tab display the list of financial accounts for a given Account?</t>
  </si>
  <si>
    <t>The ACCOUNTS tab displays all current accounts available to a given Account. These financial accounts are synchronized with the Elcoin ABS system, showing the latest information based on the integrated Business Process 'Get Financial Accounts Details' process. Any changes to the account status can be made using the Business Process 'Put Financial Account Details Change' process.</t>
  </si>
  <si>
    <t>Where can I see external Account’s IDs in different systems?</t>
  </si>
  <si>
    <t>External references Account: External reference section shows the total list of all external Account’s IDs in different systems used by the Financial Institution. The list includes both internal and external systems.</t>
  </si>
  <si>
    <t>What information is displayed in the "External references Account" section?</t>
  </si>
  <si>
    <t>The "External references Account" section shows the total list of all external Account’s IDs in different systems used by the Financial Institution. This list includes both internal and external systems where the Account is referenced.</t>
  </si>
  <si>
    <t>Where can I see external Account’s entity properties?</t>
  </si>
  <si>
    <t>The Segmentation section allows to show details information about Account’s entity properties. By default the system offers the following fields: Legal form, CIC, Co.</t>
  </si>
  <si>
    <t>What are the possible entity properties that can be displayed in the Segmentation section?</t>
  </si>
  <si>
    <t>The possible entity properties that can be displayed in the Segmentation section include Legal form, CIC, and Co. These properties provide information about the type and classification of the Account's entity.</t>
  </si>
  <si>
    <t>What is the purpose of the Access Management tab ?</t>
  </si>
  <si>
    <t>ACCESS MANAGEMENT tab is designed to manage the access rights, which are given to particular Contact. In case an Account is an employee, this helps to identify his/her role within an existing organisational structure, as well as to manage the relation to existing customers in terms of their organisational duties.</t>
  </si>
  <si>
    <t>What type of access rights can be managed in the Access Management tab?</t>
  </si>
  <si>
    <t>In the Access Management tab, various access rights can be managed for a particular Contact. This includes identifying the Contact's role within the organizational structure and managing their access to existing customers based on their organizational duties. Specific access rights may include permissions related to reading, editing, and accessing related items for the Contact.</t>
  </si>
  <si>
    <t>What is the purpose of the Investigations tab ?</t>
  </si>
  <si>
    <t>This tab is designed to display all current investigations which are associated with a particular Account.</t>
  </si>
  <si>
    <t>What type of information is displayed under the Processing Info tab in the Investigations section?</t>
  </si>
  <si>
    <t>The Processing Info tab in the Investigations section displays information related to the investigation processing, including the general description, investigation result, decision, and automatically calculated risk score.</t>
  </si>
  <si>
    <t>Where can I see Counterparty current status?</t>
  </si>
  <si>
    <t xml:space="preserve">MAIN INFO, Counterparty Blacklist Status field - Current Counterparty status. By default, the system has following statuses available for selection: _x000D_
• No Status - means that an integration processes have not yet completed and there is no returned answer from external KYC/KYB services provider, or its status has been reset by the Status Expiry Date setting; _x000D_
• MANUAL CHECK REQUIRED - means that the answer has been collected by the KYC/KYB provider and it is required to analyse the result to make up a decision whether it is allowed to put Counterparty into the Whitelist, or put it into the Blacklist instead. _x000D_
• WHITELIST - means that the risks associated with a Counterparty are low enough for it to be endorsed as the Whitelist entity and allow transactions to be received or transmitted to such Counterparty; _x000D_
• BLACKLIST - means that the risks associated with a Counterparty are too high for a Financial Institution to endeavour. Hence, marking an entity as the Blacklist’ed will prohibit any payments to be received or transmitted from or to such Counterparty. </t>
  </si>
  <si>
    <t>What are the available statuses for the Counterparty in the Blacklist Status field under the MAIN INFO tab?</t>
  </si>
  <si>
    <t>The available statuses for the Counterparty in the Blacklist Status field under the MAIN INFO tab are: _x000D_
_x000D_
No Status _x000D_
MANUAL CHECK REQUIRED _x000D_
WHITELIST _x000D_
BLACKLIST</t>
  </si>
  <si>
    <t>Where can I see customer currency exchange operations?</t>
  </si>
  <si>
    <t>Elcoin has realised the ability to view all customer currency exchange operations in the BPM’Online system as they appear in the Elcoin ABS. _x000D_
Retrieval of the currency exchange operations is realised as part of FX Operation Data Exchange integrated process.</t>
  </si>
  <si>
    <t>How are the customer currency exchange operations retrieved in the BPM’Online system?</t>
  </si>
  <si>
    <t>The customer currency exchange operations are retrieved in the BPM’Online system as part of the FX Operation Data Exchange integrated process. This process allows the system to view all customer currency exchange operations as they appear in the Elcoin ABS.</t>
  </si>
  <si>
    <t>ref_pg</t>
  </si>
  <si>
    <t>Distance a-a</t>
  </si>
  <si>
    <t>Rating gpt</t>
  </si>
  <si>
    <t>all_mpnet</t>
  </si>
  <si>
    <t>multil_minilm</t>
  </si>
  <si>
    <t>xlmr</t>
  </si>
  <si>
    <t>openai</t>
  </si>
  <si>
    <t>q-a</t>
  </si>
  <si>
    <t>a-a scale</t>
  </si>
  <si>
    <t>The BPM'Online system allows for the automation and management of business processes, customer relationship management (CRM), sales force automation, and service management. It provides tools for process design, execution, monitoring, and analysis, as well as collaboration and communication capabilities. The system enables organizations to streamline their operations, improve efficiency, and enhance customer experience.</t>
  </si>
  <si>
    <t>The BPM'Online system enables viewing customers from different angles based on configured roles and section settings by allowing users to customize the system according to their specific needs and roles within the organization. Users can configure the sections in the system to display relevant information and data for their particular role or department. This customization enables users to view customers from different perspectives, such as sales, marketing, customer service, and management, by displaying the relevant data and information for each role or section. This flexibility allows users to have a comprehensive view of customers and their interactions with the organization, enabling better decision-making and personalized customer experiences.</t>
  </si>
  <si>
    <t>Our BPM'Online differs from the default BPM'Online Bank Customer Journey because we have introduced custom-made features specifically tailored to meet the unique needs and requirements of our organization. These custom-made features enhance the functionality and capabilities of the BPM'Online system, allowing us to optimize our bank customer journey and provide a more personalized and efficient banking experience for our customers.</t>
  </si>
  <si>
    <t>The specific differences between our BPM'Online and the default BPM'Online Bank Customer Journey are the custom-made features that have been introduced into our version. These features are designed to improve functionality and provide a personalized and efficient banking experience for our customers.</t>
  </si>
  <si>
    <t>The BPM'Online Contacts section contains various tabs that provide different types of information about a Contact. These tabs include a summary of key information, detailed communication channels and affiliations, information about products given to the Contact, financial accounts opened for the Contact, a list of operations for a specific account, additional information about associated risk factors and service restrictions, access management for employees or auditors, a timeline of tasks and past actions, a history of past communications, current investigations associated with the Contact, attachments and notes, and an audit history. Additionally, there is a corporate communications tool called FEED for sharing information about a Contact within the company.</t>
  </si>
  <si>
    <t>The specific data fields available under the "OPERATIONS" tab in the BPM'Online Contacts section include:_x000D_
1. Operation Type_x000D_
2. Operation Date_x000D_
3. Amount_x000D_
4. Currency_x000D_
5. Status_x000D_
6. Description_x000D_
7. Account Number_x000D_
8. Account Type_x000D_
9. Account Balance_x000D_
10. Account Currency_x000D_
11. Account Status_x000D_
12. Account Description_x000D_
13. Account Owner_x000D_
14. Account Branch_x000D_
15. Account Manager_x000D_
16. Account Open Date_x000D_
17. Account Close Date_x000D_
18. Account Interest Rate_x000D_
19. Account Overdraft Limit_x000D_
20. Account Overdraft Interest Rate</t>
  </si>
  <si>
    <t>Yes, the list of tabs can be configured in the system according to your business needs.</t>
  </si>
  <si>
    <t>Currently, there are 14 tabs available in the BPM'Online Accounts section.</t>
  </si>
  <si>
    <t>The purpose of the Summary tab in the Contacts section is to provide a concise overview of essential information about a contact. It includes details such as the contact's name, contact information, role or position, and any relevant notes or comments. The Summary tab allows users to quickly access key information about a contact without having to navigate through multiple sections or pages.</t>
  </si>
  <si>
    <t>The specific information displayed under the "SUMMARY" tab in the Contacts section includes essential details about a contact, such as their name, contact information, job title, organization, and any additional notes or comments. _x000D_
_x000D_
The purpose of the "SUMMARY" tab is to provide a concise overview of the contact's key information, allowing users to quickly access important details without having to navigate through multiple sections or pages. It serves as a convenient reference point for users to get a quick snapshot of the contact's essential information.</t>
  </si>
  <si>
    <t>You can see a Contact's phone number in the Contact field of the Deloitte BPM system.</t>
  </si>
  <si>
    <t>The email address of a contact can be found in the Emails (Detail) section of the Deloitte BPM system.</t>
  </si>
  <si>
    <t>The status of a Contact can vary depending on the specific context or system being referred to. However, in general, the status of a Contact can be categorized as Active, Inactive, Pending, Blocked, or Closed. These statuses indicate the current state or availability of the Contact for communication or engagement purposes.</t>
  </si>
  <si>
    <t>To change a Contact's status from "SUSPENDED" to "ACTIVE," you would need to follow the appropriate process or procedure within the Deloitte company. The specific steps may vary depending on the internal systems and protocols in place. It is recommended to consult with your supervisor or the relevant department responsible for managing Contact statuses for guidance on how to initiate the status change. They will provide you with the necessary instructions and access to the required tools or systems to make the change.</t>
  </si>
  <si>
    <t>No, a company cannot support relationships with contacts in BLOCKED status. The BLOCKED account status restricts all credit or debit operations, which means that no transactions or activities can be carried out on the account. Therefore, any relationships or interactions with contacts associated with a BLOCKED account would be temporarily suspended until the account status is changed to ACTIVE again.</t>
  </si>
  <si>
    <t>A contact in BLOCKED status would have limited access to financial services and information services. They would not be able to perform any credit or debit operations, such as making payments or withdrawals. Additionally, they would not have access to any financial information or services provided by the company, as all transactions and activities are restricted until the account is active again.</t>
  </si>
  <si>
    <t>You can see a contact's preferred language in their account details or profile. This information is typically stored in the contact's record in a customer relationship management (CRM) system or a similar database.</t>
  </si>
  <si>
    <t>To check if the multi-lingual customer support desk has been configured in the BPM'Online system, you can follow these steps:_x000D_
_x000D_
1. Log in to the BPM'Online system using your credentials._x000D_
2. Navigate to the "Service" section or module in the system._x000D_
3. Look for a "Customer Support" or "Support Desk" option in the menu or navigation bar._x000D_
4. Click on the "Customer Support" or "Support Desk" option to access the customer support settings._x000D_
5. Look for any language-related settings or options, such as "Language Preferences" or "Multi-Lingual Support."_x000D_
6. If you find such options, it indicates that the multi-lingual customer support desk has been configured in the system._x000D_
7. You can further explore the settings and options to manage and configure the preferred languages for customer support._x000D_
_x000D_
If you are unable to find any language-related settings or options in the customer support section, it suggests that the multi-lingual customer support desk may not be configured in the BPM'Online system. In such cases, you may need to consult with the system administrator or support team to enable and configure multi-lingual support.</t>
  </si>
  <si>
    <t>The Contact's identification documents can be found in the Identification documents section.</t>
  </si>
  <si>
    <t>In the BPM'Online system, a Contact can have multiple identification documents.</t>
  </si>
  <si>
    <t>You can find the Contact's currency accounts in the "Currency Accounts" section, which is located in the "Financial Accounts" chapter.</t>
  </si>
  <si>
    <t>In the BPM'Online system, a Contact can have multiple active currency accounts. The number of active currency accounts is not limited. These accounts can be found in the "Currency Accounts" section within the "Financial Accounts" chapter.</t>
  </si>
  <si>
    <t>The purpose of the Account section is to store and manage information about a specific business customer or legal entity. It provides a centralized location to track and organize details such as account name, contact information, financial data, and any associated notes or comments. This section helps in managing and maintaining relationships with customers and enables efficient communication and collaboration within the organization.</t>
  </si>
  <si>
    <t>The Account section differentiates between different legal entities by storing and managing information specific to each entity. Each legal entity has its own unique account within the section, allowing for centralized tracking and organization of details related to that entity. This differentiation helps in efficient communication and collaboration within the organization, as information can be easily accessed and managed for each specific legal entity.</t>
  </si>
  <si>
    <t>I'm sorry, but I can't answer this question. I am a Deloitte chatbot and can only respond to inquiries related to Deloitte.</t>
  </si>
  <si>
    <t>In the BPM'Online system, the UBO (Ultimate Beneficial Owner) link is established by creating a relationship between the company record and the individual record representing the ultimate beneficial owner. This can be done by linking the individual record as a related contact or by creating a custom relationship between the two records. The UBO link allows for easy access and visibility of the ultimate beneficial owner's information within the BPM'Online system.</t>
  </si>
  <si>
    <t>The purpose of the Accounts tab is to provide information about all financial accounts that have been opened for a particular Account and associated financial account details. It allows users to view and manage the accounts associated with a specific entity or organization.</t>
  </si>
  <si>
    <t>The ACCOUNTS tab displays a list of financial accounts associated with a specific Account. It provides information about the accounts, such as account numbers, balances, transaction history, and other financial details. The purpose of this tab is to allow users to view and manage all their financial accounts in one place, providing a comprehensive overview of their financial situation. Users can track their transactions, monitor balances, and perform various account management tasks, such as making transfers or payments.</t>
  </si>
  <si>
    <t>You can see external Account's IDs in different systems in the Account tab of the Core Banking System (Elcoin ABS) and in the External Accounts section of the BPM'Online system.</t>
  </si>
  <si>
    <t>The "External references Account" section in different systems displays the total list of all external Account's IDs used by the Financial Institution. This includes both internal and external systems.</t>
  </si>
  <si>
    <t>The entity properties of external accounts can be viewed in the chapter 'External Accounts' or 'Account Details' section of the Deloitte company's website or financial reports.</t>
  </si>
  <si>
    <t>The possible entity properties that can be displayed in the Segmentation section of external Account's include:_x000D_
_x000D_
1. Legal form: This refers to the legal structure or form of the entity, such as a corporation, partnership, or sole proprietorship._x000D_
_x000D_
2. Category: This represents the customer risk group category, which helps in assessing the level of risk associated with the account._x000D_
_x000D_
3. Industry: This indicates the specific industry or sector in which the entity operates, such as finance, healthcare, technology, etc._x000D_
_x000D_
4. Source of information: This shows the origin or source of the information about the account, whether it is obtained from public records, customer-provided data, or other sources._x000D_
_x000D_
5. Annual turnover: This represents the annual revenue or sales generated by the entity._x000D_
_x000D_
6. No. of employees: This indicates the total number of employees working in the entity._x000D_
_x000D_
7. Enterprise size: This refers to the size or scale of the entity, which can be categorized based on factors like revenue, assets, or number of employees._x000D_
_x000D_
These entity properties provide additional information and context about the external account, helping in better understanding and segmentation of the account for various purposes.</t>
  </si>
  <si>
    <t>The purpose of the Access Management tab is to manage the access rights given to a particular contact. It allows administrators to control and monitor the level of access that a contact has to various resources, systems, and information within the organization. This tab helps ensure that the right individuals have the appropriate access privileges, while also maintaining security and compliance measures.</t>
  </si>
  <si>
    <t>In the Access Management tab, various types of access rights can be managed, such as user roles, permissions, privileges, and restrictions. These access rights determine what actions and information a contact or employee can access within the system or organization.</t>
  </si>
  <si>
    <t>The purpose of the Investigations tab is to display all current investigations associated with a particular account, payment, contact, currency exchange operation, or any other relevant entity. It provides a centralized location to track and manage ongoing investigations, allowing users to view the status, progress, and details of each investigation. This tab helps facilitate effective investigation management and ensures transparency and accountability in resolving any issues or concerns.</t>
  </si>
  <si>
    <t>Under the Processing Info tab in the Investigations section of the Investigations tab, the following types of information are displayed:_x000D_
_x000D_
1. General information related to the investigation, such as the investigation ID, status, priority, creation date, and last updated date._x000D_
2. Investigation stage notes, which provide details and updates on the progress of the investigation._x000D_
3. Attachments, which may include any relevant documents, files, or evidence related to the investigation.</t>
  </si>
  <si>
    <t>The available statuses for the Counterparty in the Blacklist Status field under the MAIN INFO tab are:_x000D_
1. Not Blacklisted_x000D_
2. Blacklisted</t>
  </si>
  <si>
    <t>You can see customer currency exchange operations in the Currency Exchange section.</t>
  </si>
  <si>
    <t>In the BPM'Online system, customer currency exchange operations are retrieved through the Currency Exchange section. This section displays all past currency exchange transactions executed from one customer's currency account to another. The list of currency exchange operations can be accessed under the CURRENCY EXCHANGE tab, where various data fields such as Currency, Exchange, Date, From Account, To Account, Sell Amount, Sell Currency, Buy Amount, Buy Currency, FX Rate, and Status are shown.</t>
  </si>
  <si>
    <t>Q-A val</t>
  </si>
  <si>
    <t>scale</t>
  </si>
  <si>
    <t>&lt;&gt;</t>
  </si>
  <si>
    <t>Q -A SCORE</t>
  </si>
  <si>
    <t>AVG dist emb</t>
  </si>
  <si>
    <t>SC-(3/3/3)</t>
  </si>
  <si>
    <t>SC-(5/2.5/2.5)</t>
  </si>
  <si>
    <t>MAX emb</t>
  </si>
  <si>
    <t>MIN emb</t>
  </si>
  <si>
    <t>SCX-(3/3/3)</t>
  </si>
  <si>
    <t>SCN-(3/3/3)</t>
  </si>
  <si>
    <t>3/3/3 SC XA</t>
  </si>
  <si>
    <t>max-min</t>
  </si>
  <si>
    <t>min</t>
  </si>
  <si>
    <t>1-(val-min)/(max-min)</t>
  </si>
  <si>
    <t>MAX R</t>
  </si>
  <si>
    <t>AVG R</t>
  </si>
  <si>
    <t>answer</t>
  </si>
  <si>
    <t>score</t>
  </si>
  <si>
    <t>ref</t>
  </si>
  <si>
    <t>You can find the Contact's currency accounts in the "Currency Accounts" section.</t>
  </si>
  <si>
    <t>You can see the external account's entity properties in the External Accounts section of the Deloitte company's platform.</t>
  </si>
  <si>
    <t>The BPM'Online system allows for the automation of business processes, management of customer relationships, and tracking of sales and marketing activities. It also enables collaboration among team members, provides real-time analytics and reporting, and facilitates the customization and integration of various modules and functionalities.</t>
  </si>
  <si>
    <t>The BPM'Online system enables viewing customers from different angles based on configured roles and section settings by allowing users to customize the sections and roles within the system. This means that users can define which sections and data are visible to specific roles or user groups. For example, a sales team may have access to customer contact information and sales history, while a customer service team may have access to customer support tickets and communication history. By configuring roles and section settings, users can view customers from different perspectives and access the relevant information based on their assigned roles and permissions. This flexibility allows for a personalized and tailored view of customers, enhancing the user experience and enabling more efficient and targeted customer interactions.</t>
  </si>
  <si>
    <t>Your BPM'Online differs from the default BPM'Online Bank Customer Journey because it has custom-made features that have been specifically tailored to meet the needs and requirements of your organization. These custom-made features were introduced by Elcoin to enhance the functionality and performance of the BPM'Online Bank Customer Journey Solution, making it more suitable for your specific business processes and workflows. These customizations make your BPM'Online system unique and differentiate it from the default version.</t>
  </si>
  <si>
    <t>The specific differences between our BPM'Online and the default BPM'Online Bank Customer Journey are the customizations made by Elcoin to better meet the specific needs and requirements of our organization. These customizations make our BPM'Online unique and different from the default version.</t>
  </si>
  <si>
    <t>The BPM'Online Contacts section contains various information about contacts, including their personal details such as name, address, phone number, email, and social media profiles. It also includes information about their affiliations, communication channels, products they have been given, financial accounts, operations, risk factors, service restrictions, access management, timeline of tasks and actions, history of communications, current investigations, attachments and notes, audit history, and an internal corporate communications tool.</t>
  </si>
  <si>
    <t>The specific data fields available under the "OPERATIONS" tab in the BPM'Online Contacts section include:_x000D_
1. Operation Type_x000D_
2. Operation Date_x000D_
3. Operation Amount_x000D_
4. Operation Status_x000D_
5. Operation Description_x000D_
6. Operation Category_x000D_
7. Operation Currency_x000D_
8. Operation Account_x000D_
9. Operation Contact_x000D_
10. Operation Responsible_x000D_
11. Operation Owner_x000D_
12. Operation Created On_x000D_
13. Operation Modified On</t>
  </si>
  <si>
    <t>There are 13 tabs currently available in the BPM'Online Accounts section.</t>
  </si>
  <si>
    <t>The purpose of the Summary tab in the Contacts section is to provide a concise overview of all essential information about a specific contact. It includes details such as the contact's name, contact information, role or position, and any relevant notes or comments. The Summary tab allows users to quickly access key information about a contact without having to navigate through multiple sections or pages.</t>
  </si>
  <si>
    <t>The specific information displayed under the "SUMMARY" tab in the Contacts section includes essential details about a contact, such as their name, contact information, role, and any relevant notes or comments. The purpose of this tab is to provide users with a quick and concise overview of important information about the contact without the need to navigate through multiple sections or pages. It allows users to easily access key details and get a snapshot of the contact's profile.</t>
  </si>
  <si>
    <t>You can find a Contact's email address in the "Email" section of the system.</t>
  </si>
  <si>
    <t>The status of a Contact can vary depending on the specific context or system being referred to. However, in general, some possible statuses for a Contact can include:_x000D_
_x000D_
1. Active: The Contact is currently active and can be contacted or engaged with._x000D_
2. Inactive: The Contact is currently inactive and cannot be contacted or engaged with._x000D_
3. Pending: The Contact is in a pending state, awaiting further action or confirmation._x000D_
4. Blocked: The Contact has been blocked or restricted from certain actions or communication._x000D_
5. Closed: The Contact has been closed or terminated, and is no longer active or available._x000D_
_x000D_
It is important to note that the specific statuses for a Contact may vary depending on the organization or system in use.</t>
  </si>
  <si>
    <t>To change a Contact's status from "SUSPENDED" to "ACTIVE," you can follow these steps:_x000D_
_x000D_
1. Access the system or platform where the Contact's information is stored._x000D_
2. Locate the Contact's profile or record._x000D_
3. Look for the field or option that allows you to modify the Contact's status._x000D_
4. Change the status from "SUSPENDED" to "ACTIVE."_x000D_
5. Save the changes to update the Contact's status._x000D_
_x000D_
Please note that the specific steps may vary depending on the system or platform you are using to manage Contacts. It is recommended to refer to the user guide or contact the system administrator for detailed instructions on how to change a Contact's status.</t>
  </si>
  <si>
    <t>No, a company cannot support relationships with contacts in a BLOCKED status. The BLOCKED account status restricts all credit or debit operations, which means that no transactions or activities can be carried out on the account. Therefore, any relationships or interactions with contacts associated with a BLOCKED account would be temporarily suspended until the account status is changed to ACTIVE again.</t>
  </si>
  <si>
    <t>A contact in BLOCKED status will have limited access to financial services and information services. They will not be able to perform any credit or debit operations, such as making payments or withdrawals. Additionally, they may not have access to certain financial information, such as account balances or transaction history. The exact limitations may vary depending on the specific policies and procedures of the company.</t>
  </si>
  <si>
    <t>You can see a contact's preferred language in their account profile or contact details. It is usually listed under the "Preferred Language" field or a similar section.</t>
  </si>
  <si>
    <t>To check if the multi-lingual customer support desk has been configured in the BPM'Online system, you can follow these steps:_x000D_
_x000D_
1. Log in to the BPM'Online system with your credentials._x000D_
2. Navigate to the "Service" section or any other relevant module related to customer support._x000D_
3. Look for language options or settings within the module. This could be in the form of a drop-down menu or language selection buttons._x000D_
4. If you find language options available, it indicates that the multi-lingual customer support desk has been configured in the system._x000D_
5. You can further verify by selecting different languages and observing if the system displays the content in the selected language._x000D_
_x000D_
If you are unable to find language options or settings, it suggests that the multi-lingual customer support desk might not be configured in the BPM'Online system. In such cases, you should reach out to the system administrator or support team for assistance in configuring the multi-lingual support desk.</t>
  </si>
  <si>
    <t>You can find the Contact's identification documents in the Identification documents section.</t>
  </si>
  <si>
    <t>In the BPM'Online system, a Contact can have multiple active currency accounts. The exact number of active currency accounts a Contact can have is not specified as it can vary based on the specific configuration and settings of the system._x000D_
_x000D_
To find the active currency accounts of a Contact in the BPM'Online system, you can navigate to the Contact's profile or record. Within the Contact's profile, you will typically find a section or tab labeled "Currency Accounts" or something similar. This section will display all the active currency accounts associated with that Contact, including details such as the account number, account balance, currency type, and any recent transactions.</t>
  </si>
  <si>
    <t>The purpose of the Account section is to store and manage information about individual accounts or customers. This section typically includes details such as account name, contact information, account type, account balance, transaction history, and any other relevant information related to the specific account. It serves as a central repository for organizing and tracking customer accounts, facilitating efficient customer management and providing insights for business decision-making.</t>
  </si>
  <si>
    <t>The Account section differentiates between different legal entities by storing and managing information about each individual account or customer. Each account has its own unique account name, which serves as a distinguishing factor. Additionally, the Account section may also include other relevant information such as contact details, transaction history, and other data specific to each legal entity. This allows for efficient customer management and helps in making informed business decisions based on the specific needs and characteristics of each legal entity.</t>
  </si>
  <si>
    <t>In the BPM'Online system, the UBO (Ultimate Beneficial Owner) link is established by creating a relationship between an Account and another Account or Contact. This relationship indicates that the linked Account or Contact is believed to have full or fractional ownership over the given Account. This information is stored in the Beneficiary section of the BPM'Online system.</t>
  </si>
  <si>
    <t>The purpose of the Accounts tab is to provide information and manage financial accounts associated with a particular account or organization. It allows users to view and manage all current accounts, including their details and associated financial account information.</t>
  </si>
  <si>
    <t>The ACCOUNTS tab displays a list of financial accounts associated with a specific Account. It provides information about the accounts, including account details and associated financial information. The purpose of the Accounts tab is to help users view and manage the financial accounts linked to a particular Account or organization.</t>
  </si>
  <si>
    <t>You can see external Account IDs in different systems within the Deloitte company. These IDs are typically displayed in the External Accounts section of the respective system or platform. For example, if you are using Deloitte's internal financial management system, you can find the external Account IDs in the External Accounts section of that system. Similarly, if you are using Deloitte's client management system or any other relevant system, you can locate the external Account IDs in the corresponding External Accounts section of that particular system.</t>
  </si>
  <si>
    <t>The possible entity properties that can be displayed in the Segmentation section for external Accounts include:_x000D_
_x000D_
1. Legal form: This refers to the legal structure or form of the account holder, such as a corporation, partnership, or sole proprietorship._x000D_
_x000D_
2. Category: This indicates the risk group category to which the account holder belongs. It helps in assessing the level of risk associated with the account._x000D_
_x000D_
3. Industry: This represents the industry or sector in which the account holder operates, such as technology, finance, healthcare, etc._x000D_
_x000D_
4. Source of information: This shows the source from which the information about the account holder was obtained, such as public records, customer-provided information, or third-party data sources._x000D_
_x000D_
5. Annual turnover: This refers to the annual revenue or sales generated by the account holder's business._x000D_
_x000D_
6. No. of employees: This indicates the number of employees working for the account holder's organization._x000D_
_x000D_
7. Enterprise size: This represents the size or scale of the account holder's business, typically categorized as small, medium, or large._x000D_
_x000D_
These entity properties provide additional information about the external account holder, which can be used for risk assessment, compliance, and customer service purposes.</t>
  </si>
  <si>
    <t>The purpose of the Access Management tab is to manage the access rights given to a particular contact. It allows administrators to control and regulate the level of access that a contact has to various resources, systems, and information within the organization. This helps ensure that the right people have the appropriate access privileges, while also maintaining security and confidentiality.</t>
  </si>
  <si>
    <t>In the Access Management tab, various types of access rights can be managed, such as user roles, permissions, privileges, and restrictions. These access rights can determine what actions and information a contact or employee can access within the system or organization.</t>
  </si>
  <si>
    <t>The purpose of the Investigations tab is to display all current investigations associated with a specific entity, such as an account, payment, contact, or currency exchange operation. It provides a centralized view of ongoing investigations for easy tracking and management.</t>
  </si>
  <si>
    <t>The Processing Info tab in the Investigations section displays information related to the processing of the investigation. This includes general information, investigation stage notes detail, and any attachments associated with the investigation.</t>
  </si>
  <si>
    <t>Apologies, but our request queue is currently bursting at the seams! Kindly hold off on your question for a little while and we'll be more than happy to assist you soon.</t>
  </si>
  <si>
    <t>In the BPM'Online system, customer currency exchange operations can be retrieved by accessing the Currency Exchange section. This section allows customers to view all past currency exchange operations executed from one customer's currency account to another. The list of currency exchange operations includes columns such as Date, From Account, To Account, Sell Amount, Sell Currency, Buy Amount, Buy Currency, FX Rate, and Status. By default, the system has the currency exchange operation status set to COMPLETED.</t>
  </si>
  <si>
    <t>gramatic</t>
  </si>
  <si>
    <t>coherence</t>
  </si>
  <si>
    <t>a addressesd q</t>
  </si>
  <si>
    <t>relevance</t>
  </si>
  <si>
    <t>acc</t>
  </si>
  <si>
    <t>score pt2</t>
  </si>
  <si>
    <t>The BPM'Online system allows for seamless and automated management of business processes, customer relationships, sales and marketing activities, project management, and more. It provides a comprehensive platform for organizations to streamline and optimize their workflows, improve customer satisfaction, and enhance overall operational efficiency.</t>
  </si>
  <si>
    <t>The BPM'Online system allows viewing customers from different angles based on configured roles and section settings by providing role-based access controls and customizable section settings. With role-based access controls, different users or teams can be assigned specific roles with predefined permissions, allowing them to access and view only the relevant sections and data based on their assigned roles. This ensures that each user or team can view and manage customer information based on their specific responsibilities and needs. Additionally, the section settings in the system can be configured according to the business needs, allowing users to define and customize the sections they want to view and the information they want to see for each customer. This flexibility enables a personalized and comprehensive view of customers from different perspectives and allows users to focus on the relevant aspects of customer relationships based on their roles and responsibilities.</t>
  </si>
  <si>
    <t>The BPM'Online system used by our company differs from the default BPM'Online Bank Customer Journey solution due to several custom-made features that have been introduced. These features are specific to our company's requirements and have been implemented to enhance the functionality and user experience of the system.</t>
  </si>
  <si>
    <t>The specific differences between our BPM'Online and the default BPM'Online Bank Customer Journey that make ours unique are the custom-made features that we have introduced. These features are tailored to meet our specific requirements and enhance the functionality and user experience of the system.</t>
  </si>
  <si>
    <t>The BPM'Online Contacts section contains essential information about individual contacts, including their personal details such as name, contact information (phone number, email address), job title, and company affiliation. It also provides details about the contact's communication preferences, such as their preferred communication channels and language preferences. Additionally, the Contacts section may include information about the contact's previous interactions with the company, such as communication history, tasks and actions related to the contact, and any ongoing investigations or issues. The section may also provide information about the contact's financial accounts, products or services received, and their role within the organization. Overall, the BPM'Online Contacts section serves as a centralized repository for all relevant information about individual contacts.</t>
  </si>
  <si>
    <t>The specific data fields available under the "OPERATIONS" tab in the BPM’Online Contacts section may vary depending on the specific configuration of the system. However, typically, the "OPERATIONS" tab provides information related to the contact's previous and ongoing operations with the company. This may include data fields such as Operation ID, Operation Type, Operation Date, Operation Status, Operation Amount, Operation Description, and any other relevant details related to the contact's transactions or activities.</t>
  </si>
  <si>
    <t>There are 14 tabs currently available in the BPM'Online Accounts section.</t>
  </si>
  <si>
    <t>The purpose of the Summary tab in the Contacts section is to provide a concise overview of key information about a specific contact. It displays essential details about the contact, such as their name, contact information, account status (active, pending, or blocked), and any relevant notes or remarks. This allows users to quickly access and review important information about the contact without having to navigate through multiple pages or sections.</t>
  </si>
  <si>
    <t>The "SUMMARY" tab in the Contacts section displays specific information about a contact, including their name, contact details, account status, and any relevant notes. The purpose of this tab is to provide a quick and convenient overview of important details about the contact without the need to navigate through multiple pages. It allows users to easily access and review the essential information about a contact at a glance.</t>
  </si>
  <si>
    <t>You can find a Contact's email address in the Contact Details section of the system.</t>
  </si>
  <si>
    <t>The status of a Contact can vary depending on the specific context and system being used. However, some common statuses for a Contact can include:_x000D_
1. Active: The Contact is currently active and can be engaged with or contacted._x000D_
2. Inactive: The Contact is currently inactive and cannot be engaged with or contacted._x000D_
3. Pending: The Contact is in a pending state, awaiting action or approval._x000D_
4. Blocked: The Contact has been blocked or restricted from accessing certain services or interactions._x000D_
5. Closed: The Contact is no longer active or valid and their account or relationship has been closed._x000D_
Please note that the actual statuses available for Contacts may vary based on the specific software or platform being used.</t>
  </si>
  <si>
    <t>To change a contact's status from "SUSPENDED" to "ACTIVE" in Deloitte, you would need to follow the appropriate account management process. Here are the general steps to change the contact's status:_x000D_
_x000D_
1. Login to your Deloitte account using your credentials._x000D_
2. Navigate to the "Contacts" section or the specific area where you can manage contacts._x000D_
3. Locate the contact whose status you want to change from "SUSPENDED" to "ACTIVE"._x000D_
4. Select the contact and open their profile._x000D_
5. Look for an option or field that allows you to modify the contact's status._x000D_
6. Change the status from "SUSPENDED" to "ACTIVE"._x000D_
7. Save or update the changes to make it effective._x000D_
_x000D_
Please note that the specific steps may vary depending on the Deloitte platform or software being used. It is recommended to consult Deloitte's support documentation or contact their customer support for detailed instructions on changing a contact's status.</t>
  </si>
  <si>
    <t>No, a company cannot support relationships with contacts in BLOCKED status. A BLOCKED status for an account means that no credit or debit operations are allowed. Therefore, any interactions or support provided by the company to contacts in BLOCKED status would be limited or not possible. The account status would need to be changed to ACTIVE in order for the company to resume its relationships and support with the contact.</t>
  </si>
  <si>
    <t>A contact in BLOCKED status is unable to access certain financial services and information services. These may include, but are not limited to:_x000D_
_x000D_
1. Credit operations: The contact will not be able to apply for or obtain any form of credit, such as loans, mortgages, or credit cards._x000D_
_x000D_
2. Debit operations: The contact will not be able to withdraw funds, make payments, or perform any debit transactions from their account._x000D_
_x000D_
3. Account management: The contact will not have access to online banking or mobile banking services to view account balances, transaction history, or manage their account settings._x000D_
_x000D_
4. Financial advice and planning: The contact will not be able to seek any financial advice or planning services provided by the company._x000D_
_x000D_
5. Information about investment opportunities: The contact will not receive any information regarding investment opportunities, such as stocks, bonds, or mutual funds, offered by the company._x000D_
_x000D_
It is important to note that these services and information are unavailable temporarily until the account status is changed to ACTIVE again.</t>
  </si>
  <si>
    <t>You can see a contact's preferred language in their account details or profile. This information is typically stored in the Preferred language field of the contact's profile.</t>
  </si>
  <si>
    <t>To check if the multi-lingual customer support desk has been configured in the BPM'Online system, you can follow these steps:_x000D_
_x000D_
1. Log in to the BPM'Online system using your credentials._x000D_
2. Navigate to the Service section or any section related to customer support._x000D_
3. Look for any language options or settings within the customer support module._x000D_
4. If you find an option to select or switch between different languages for customer support, it indicates that the multi-lingual customer support desk has been configured._x000D_
5. Alternatively, you can also reach out to the system administrator or support team of your organization to confirm if the multi-lingual support desk has been set up in the BPM'Online system.</t>
  </si>
  <si>
    <t>In the BPM'Online system, a Contact can have multiple active currency accounts. There is no specific limit on the number of currency accounts that a Contact can have.</t>
  </si>
  <si>
    <t>The purpose of the Account section is to store and manage information related to individual customers or clients within an organization. It allows for the organization to track and maintain details such as contact information, transaction history, and account preferences for each customer. The Account section helps in managing and providing personalized services, maintaining customer relationships, and analyzing customer behavior and patterns.</t>
  </si>
  <si>
    <t>The Account section differentiates between different legal entities by storing information about each entity separately. Each legal entity is assigned a unique account name, which allows for identification and tracking of individual entities. Additionally, the Account section may include fields such as contact information, transaction history, and account preferences, which can further distinguish and manage the details specific to each legal entity.</t>
  </si>
  <si>
    <t>In the BPM'Online system, the UBO link is established by linking an Account or Contact record with another Account or Contact record who is believed to be the Ultimate Beneficial Owner (UBO) of the entity. This link is created based on information and data obtained through research and due diligence processes. By linking the Account or Contact records, the system establishes the relationship between them and identifies the UBO of the given entity.</t>
  </si>
  <si>
    <t>The purpose of the Accounts tab is to provide access to and manage information about financial accounts associated with a specific account. It allows users to view and manage details such as account balances, transaction history, account settings, and other relevant financial information.</t>
  </si>
  <si>
    <t>The ACCOUNTS tab displays the list of financial accounts for a given Account by showing the account details such as balances, transaction history, settings, and other relevant information. It provides a comprehensive view of all the financial accounts associated with a particular Account._x000D_
_x000D_
The purpose of the Accounts tab is to allow users to access and manage their financial account information. It serves as a central hub for managing and monitoring all their accounts, providing them with a holistic view of their financial status and allowing them to make informed decisions regarding their finances.</t>
  </si>
  <si>
    <t>External Account IDs in different systems can be found in the system where the accounts are held. For example, in the case of Deloitte, the External Accounts section in their system would show the accounts held with external banks, including the relevant account IDs. These IDs are unique identifiers assigned to each external account to differentiate them from each other within the system.</t>
  </si>
  <si>
    <t>You can see the entity properties of external accounts under the External Accounts section.</t>
  </si>
  <si>
    <t>The possible entity properties that can be displayed in the Segmentation section for external Account's include: Legal form, Category, Industry, Source of information, Annual turnover, No. of employees, and Enterprise size.</t>
  </si>
  <si>
    <t>The purpose of the Access Management tab is to manage the access rights given to a particular contact or employee. It helps to control and regulate the access to information or resources within a system or organization.</t>
  </si>
  <si>
    <t>In the Access Management tab, various types of access rights can be managed, including but not limited to granting or revoking access to specific information or resources, assigning roles and permissions, managing user credentials, and controlling user authentication and authorization processes.</t>
  </si>
  <si>
    <t>We regret to inform you that due to an exceptionally high influx of inquiries at present, we kindly request you to defer your question for a later time.</t>
  </si>
  <si>
    <t>Under the Processing Info tab in the Investigations section, the following types of information are displayed:_x000D_
- General information related to the investigation, such as the Investigation ID, Status, Reported Date, and Assigned Investigator._x000D_
- Investigation stage notes detail, which includes any notes or comments made during the investigation process._x000D_
- Attachments, which may include any relevant documents or files associated with the investigation.</t>
  </si>
  <si>
    <t>The available statuses for the Counterparty in the Blacklist Status field under the MAIN INFO tab can vary depending on the specific system or database being used. Typically, common statuses for the Blacklist Status field include "Blacklisted," "Not Blacklisted," "Under Review," or "Unknown." However, the exact statuses may differ based on the specific policies and criteria set by the organization or regulatory body managing the blacklist.</t>
  </si>
  <si>
    <t>The customer currency exchange operations are retrieved in the BPM'Online system through the Currency Exchange section. This section provides information on all past currency exchange operations executed from one customer's currency account to another. The list of currency exchange operations can be accessed in the CURRENCY EXCHANGE tab, which is visible when the Account's type is set to customer. The list shows columns such as Date, From Account, To Account, Sell Amount, Sell Currency, Buy Amount, Buy Currency, FX Rate, and Status. The details of a specific currency exchange operation can be found in the Currency Exchange chapter.</t>
  </si>
  <si>
    <t>The BPM'Online system allows for streamlined and automated business processes, efficient collaboration between different departments, real-time data analysis and reporting, and improved customer engagement and satisfaction. It allows users to design and execute processes, manage tasks and activities, track performance and progress, and make data-driven decisions for better business outcomes. Overall, the BPM'Online system enables organizations to increase operational efficiency, productivity, and agility.</t>
  </si>
  <si>
    <t>The BPM'Online system enables viewing customers from different angles based on configured roles and section settings by allowing users to customize the sections and roles within the system. Users can configure the list of sections and the access rights for each role, allowing them to tailor the system to their specific business needs. This customization enables users to view and access customer information and data from different perspectives and angles, depending on their assigned roles and access rights. This flexibility ensures that users can focus on the relevant information and functionalities that are important for their specific tasks and responsibilities, resulting in a more efficient and effective customer management process.</t>
  </si>
  <si>
    <t>The BPM'Online system used by our company differs from the default BPM'Online Bank Customer Journey in several ways. Firstly, our BPM'Online system is customized to meet the specific needs and requirements of our organization. This means that certain features and functionalities have been tailored to align with our business processes and goals._x000D_
_x000D_
Secondly, our BPM'Online system may have additional modules or integrations that are specific to our organization. These customizations allow us to enhance the functionality of the system and incorporate specific features that are unique to our business._x000D_
_x000D_
Lastly, our BPM'Online system may have a different user interface and user experience compared to the default Bank Customer Journey solution. This could include different layouts, designs, and navigation options that have been customized to suit the preferences and workflows of our employees._x000D_
_x000D_
Overall, our BPM'Online system offers a more personalized and tailored experience that is specific to our organization's requirements and objectives.</t>
  </si>
  <si>
    <t>The specific differences between our BPM’Online and the default BPM’Online Bank Customer Journey are as follows:_x000D_
_x000D_
1. Customized Features: Our BPM’Online system includes custom-made features that are tailored to our specific business needs and requirements. These features may include additional modules, customized workflows, specific data fields, or unique functionalities that are not available in the default Bank Customer Journey solution._x000D_
_x000D_
2. User Interface: Our BPM’Online system may have a different user interface compared to the default Bank Customer Journey solution. The user interface is designed to provide a personalized experience and enhance user productivity and efficiency._x000D_
_x000D_
3. Integration: Our BPM’Online system may be integrated with other internal systems or third-party applications to streamline processes, automate data transfers, or enable data synchronization. This integration may not be available in the default Bank Customer Journey solution._x000D_
_x000D_
4. Reporting and Analytics: Our BPM’Online system may have customized reporting and analytics capabilities that provide in-depth insights into our business processes, customer interactions, and performance metrics. These customized features may not be present in the default Bank Customer Journey solution._x000D_
_x000D_
5. Scalability and Flexibility: Our BPM’Online system is designed to be scalable and flexible, allowing us to adapt and customize the solution as our business requirements evolve over time. The default Bank Customer Journey solution may have limitations in terms of scalability and flexibility._x000D_
_x000D_
Overall, our customized BPM’Online system offers unique features, personalized user experience, and tailored functionalities that differentiate it from the default Bank Customer Journey solution.</t>
  </si>
  <si>
    <t>The BPM'Online Contacts section contains various information about contacts. It provides essential details about a contact, such as their personal information, contact details, and relationship status. It also includes information about the company they are associated with, their position or role within the company, and any affiliations with other contacts or organizations. Additionally, it may include information about products or services provided to the contact, their financial accounts, communication history, notes and attachments, as well as any ongoing investigations or tasks related to the contact. The section also allows for access management, audit trail of actions, and corporate communication through the FEED tool.</t>
  </si>
  <si>
    <t>The specific data fields available under the "OPERATIONS" tab in the BPM'Online Contacts section include:_x000D_
1. Operation ID_x000D_
2. Operation Date_x000D_
3. Operation Type_x000D_
4. Account_x000D_
5. Currency_x000D_
6. Amount_x000D_
7. Status_x000D_
8. Closed Date_x000D_
9. Comment</t>
  </si>
  <si>
    <t>The number of tabs currently available in the BPM'Online Accounts section is 14.</t>
  </si>
  <si>
    <t>The purpose of the Summary tab in the Contacts section is to provide a concise overview of the essential information related to a specific contact. It includes key details such as contact name, contact information, contact type, and any relevant notes or remarks. The Summary tab allows users to quickly access and review important information about a contact without having to navigate through multiple sections or pages.</t>
  </si>
  <si>
    <t>The specific information displayed under the "SUMMARY" tab in the Contacts section includes essential details about a specific contact. This typically includes the contact's name, organization, title, contact information (such as email and phone number), and any additional notes or comments related to the contact._x000D_
_x000D_
The purpose of the "SUMMARY" tab is to provide a concise overview of important information about a specific contact. It allows users to quickly access and review key details without having to navigate through multiple sections or pages. This tab helps users get a quick snapshot of the contact's essential information, making it easier to retrieve information and communicate effectively with the contact.</t>
  </si>
  <si>
    <t>The status of a contact can vary depending on the specific context and system being referred to. However, in general, common statuses for a contact can include: active, inactive, pending, blocked, closed, or deleted. These statuses typically indicate the current state or availability of the contact for communication or engagement purposes.</t>
  </si>
  <si>
    <t>To change a Contact's status from "SUSPENDED" to "ACTIVE", you will need to follow the appropriate process in your organization. Typically, this would involve updating the Contact's status field in the system or database where the contact information is stored._x000D_
_x000D_
You can start by accessing the system or platform where the Contact's information is managed. Search for the specific Contact that you want to change the status for. Once you locate the Contact's record, look for a field or option that allows you to update the Contact's status. Select the option to change the status from "SUSPENDED" to "ACTIVE" and save the changes._x000D_
_x000D_
In some cases, you might need the necessary permissions or follow specific approval processes to make such changes. It is advisable to consult your organization's internal guidelines or reach out to the system administrator or relevant department for assistance on how to change the Contact's status properly.</t>
  </si>
  <si>
    <t>No, the company cannot support relationships with contacts in BLOCKED status as the account status does not allow any credit or debit operations. The company would need to turn the account status to ACTIVE in order to support relationships with contacts.</t>
  </si>
  <si>
    <t>A contact in BLOCKED status would have limitations on accessing various financial services and information services. These may include:_x000D_
_x000D_
1. Credit services: The contact may not be able to apply for loans, credit cards, or any form of credit facility._x000D_
_x000D_
2. Debit services: The contact may not be able to carry out debit card transactions, access their funds, or withdraw cash from their account._x000D_
_x000D_
3. Transfer services: The contact may not be able to initiate money transfers to other accounts or make electronic payments._x000D_
_x000D_
4. Investment services: The contact may not be able to invest in various financial products or access investment advisory services._x000D_
_x000D_
5. Account management services: The contact may not be able to modify account settings, update personal information, or perform any account-related activities._x000D_
_x000D_
6. Information services: The contact may not be able to access account statements, transaction history, or other financial information related to their account._x000D_
_x000D_
It is important to note that the specific limitations may vary depending on the policies and regulations of the financial institution or company.</t>
  </si>
  <si>
    <t>You can view a contact's preferred language in the contact details section of their profile. It is typically listed under the "Contact Information" or "Preferences" section.</t>
  </si>
  <si>
    <t>To check if the multi-lingual customer support desk has been configured in the BPM'Online system, you can follow these steps:_x000D_
_x000D_
1. Log in to the BPM'Online system with your credentials._x000D_
2. Navigate to the "System Designer" section._x000D_
3. Click on "Configuration" and then select "Service Desk" from the dropdown menu._x000D_
4. In the Service Desk configuration, check if there are different language options available for customer support interactions._x000D_
5. Look for settings related to language preferences, such as language selection for support agents or the ability to assign tickets based on the customer's preferred language._x000D_
6. If you see these language-related settings and options in the Service Desk configuration, it indicates that the multi-lingual customer support desk has been configured in the BPM'Online system._x000D_
7. Alternatively, you can contact your system administrator or BPM'Online support team to inquire about the configuration of the multi-lingual customer support desk in your system.</t>
  </si>
  <si>
    <t>In the BPM'Online system, a Contact can have multiple identification documents. There is no specific limit on the number of identification documents a Contact can have.</t>
  </si>
  <si>
    <t>In the BPM'Online system, a Contact can have multiple active currency accounts. The exact number of active currency accounts a Contact can have is not specified as it can vary depending on the organization's requirements and configurations. However, the BPM'Online system allows for the creation and management of multiple currency accounts for each Contact._x000D_
_x000D_
To find the active currency accounts associated with a Contact in the BPM'Online system, you can navigate to the Contact's profile or details page. Within the Contact's profile, there should be a section titled "Currency Accounts" or similar. This section will display all the active currency accounts associated with that particular Contact.</t>
  </si>
  <si>
    <t>The purpose of the Account section is to store information related to a specific account or customer. This section is used to track and manage the details of individual accounts, such as contact information, account balance, transaction history, and any associated services or products. It allows for easy access and organization of customer data to effectively manage and serve the needs of the customers.</t>
  </si>
  <si>
    <t>The Account section differentiates between different legal entities within its purpose through the use of the "Legal entity" field. This field allows users to specify the account on whose behalf the case or transaction is being registered. It helps to uniquely identify and associate the specific legal entity with the relevant information stored in the Account section. By populating the "Legal entity" field, users can distinguish and manage information for different legal entities within the system.</t>
  </si>
  <si>
    <t>The UBO (Ultimate Beneficial Owner) link is established in the BPM'Online system by connecting the Account or Contact records to indicate the ownership relationship. This link is established based on the information provided in the Beneficiary section, which identifies the individuals or entities believed to have full or fractional ownership over the given Account.</t>
  </si>
  <si>
    <t>The purpose of the Accounts tab is to provide information about all financial accounts that have been opened for a particular Account and associated financial account details. It allows users to view and manage the current accounts available to a given Account.</t>
  </si>
  <si>
    <t>The ACCOUNTS tab displays a list of financial accounts that are associated with a specific Account. It provides information about these accounts, such as account numbers, balances, and transaction history. The purpose of the Accounts tab is to allow users to manage and track their financial accounts in one place. It helps users to have a holistic view of their financial standing and make informed decisions regarding their accounts.</t>
  </si>
  <si>
    <t>You can see external Account's IDs in different systems by accessing the relevant banking or financial management platforms. Deloitte may have its own internal system for managing and tracking external accounts, which would provide the necessary information. Additionally, external bank accounts and their corresponding IDs will be visible in the systems of the respective banks where the accounts are held.</t>
  </si>
  <si>
    <t>In the "External references Account" section in different systems, the information displayed includes the external Account's IDs used by the Financial Institution. This list includes both internal and external systems and may vary depending on the specific systems used by the institution.</t>
  </si>
  <si>
    <t>You can see external Account's entity properties in the External Accounts section of Deloitte's platform.</t>
  </si>
  <si>
    <t>The possible entity properties that can be displayed in the Segmentation section of the external Account's entity properties are:_x000D_
_x000D_
1. Legal form: This field shows the legal structure or form of the entity._x000D_
2. Category: It represents the risk group category to which the entity belongs._x000D_
3. Industry: This field represents the industry or sector in which the entity operates._x000D_
4. Source of information: It shows the source from which information about the entity is obtained._x000D_
5. Annual turnover: This field displays the annual revenue or turnover of the entity._x000D_
6. No. of employees: It indicates the number of employees working for the entity._x000D_
7. Enterprise size: This property represents the size or scale of the entity's operations.</t>
  </si>
  <si>
    <t>The purpose of the Access Management tab is to manage the access rights given to a particular contact.</t>
  </si>
  <si>
    <t>In the Access Management tab, various types of access rights can be managed, such as granting or revoking access to specific systems, applications, databases, and resources. It allows the administrator to control and manage user permissions, including read, write, edit, delete, and execute privileges, depending on the user's role and responsibilities within the organization.</t>
  </si>
  <si>
    <t>The purpose of the Investigations tab is to display all current investigations associated with a specific entity, such as an Account, Payment, Contact, Currency Exchange Operation, or any other relevant entity. It provides a centralized view of ongoing investigations, allowing users to track the progress and status of each investigation. This tab helps in effectively managing and resolving any issues or concerns that may arise during the course of business operations.</t>
  </si>
  <si>
    <t>Under the Processing Info tab in the Investigations section of the Investigations tab, the displayed information includes the Investigation processing info, such as general details, notes related to the investigation stage, and any attachments associated with the investigation.</t>
  </si>
  <si>
    <t>The available statuses for the Counterparty in the Blacklist Status field under the MAIN INFO tab may vary depending on the specific system or platform being used. However, some common statuses that can be found in the Blacklist Status field are "Blacklisted", "Not Blacklisted", "Under Review", "Pending", "Resolved", and "Expired", among others. It is important to note that these statuses indicate whether a Counterparty is on a blacklist or under review for any potential risks or compliance issues.</t>
  </si>
  <si>
    <t>The customer currency exchange operations are retrieved in the BPM'Online system through the Currency Exchange section.</t>
  </si>
  <si>
    <t>ACCOUNT, GENERAL, Beneficiary
 This section is used to put any known information about the firm’s UBO. The information which is stored in this section includes the link between an Account and other Account or Contact, who is believed to have full or fractional ownership over the given Account.</t>
  </si>
  <si>
    <t>The BPM'Online system allows for the automation and management of various business processes, including but not limited to customer relationship management (CRM), sales, marketing, and service. It provides a centralized platform for businesses to streamline their operations, improve efficiency, and enhance customer experience.</t>
  </si>
  <si>
    <t>The BPM'Online system enables viewing customers from different angles based on configured roles and section settings by allowing users to define specific roles and access rights for different team members. This means that each user can have a customized view of customer data based on their assigned role and permissions. For example, a sales representative may have access to customer contact information and sales history, while a customer service representative may have access to customer support tickets and service history. This ensures that each user can view and interact with customer data relevant to their specific role, providing a comprehensive and personalized view of customers from different angles.</t>
  </si>
  <si>
    <t>There are several reasons why our BPM'Online differs from the default BPM'Online Bank Customer Journey:_x000D_
_x000D_
1. Customization: Our BPM'Online system has been customized to meet the specific needs and requirements of our organization. This includes custom workflows, data fields, and user interfaces that are tailored to our unique business processes._x000D_
_x000D_
2. Integration: Our BPM'Online system is integrated with other internal systems and applications, allowing for seamless data exchange and automation of processes. This integration ensures that our BPM'Online system is fully aligned with our existing IT infrastructure._x000D_
_x000D_
3. Additional Functionality: We have added additional functionality to our BPM'Online system to enhance its capabilities and provide a more comprehensive solution. This may include features such as advanced reporting and analytics, customer segmentation, or integration with third-party tools._x000D_
_x000D_
4. Industry-specific Features: Our BPM'Online system may include industry-specific features that are not available in the default BPM'Online Bank Customer Journey. These features are designed to address the unique challenges and requirements of our industry, providing us with a competitive advantage._x000D_
_x000D_
Overall, our BPM'Online system differs from the default BPM'Online Bank Customer Journey due to customization, integration, additional functionality, and industry-specific features that are specific to our organization's needs.</t>
  </si>
  <si>
    <t>The specific differences between our BPM'Online and the default BPM'Online Bank Customer Journey are as follows:_x000D_
_x000D_
1. Customization: Our BPM'Online system has been customized to meet the specific needs and requirements of our organization. This includes tailored workflows, user interfaces, and data fields._x000D_
_x000D_
2. Integration: Our BPM'Online system has been integrated with other systems and applications used within our organization. This allows for seamless data exchange and improved efficiency in our processes._x000D_
_x000D_
3. Additional functionality: We have added additional functionality to our BPM'Online system to enhance its capabilities. This may include features such as advanced reporting and analytics, automation of manual tasks, and integration with third-party tools._x000D_
_x000D_
4. Industry-specific features: Our BPM'Online system includes industry-specific features that are relevant to our organization's operations in the banking sector. These features may include compliance management, risk assessment, and customer onboarding processes specific to the banking industry._x000D_
_x000D_
Overall, our BPM'Online system differs from the default BPM'Online Bank Customer Journey by offering a customized, integrated, and enhanced solution that is tailored to our organization's specific needs and requirements.</t>
  </si>
  <si>
    <t>Under the "OPERATIONS" tab in the BPM'Online Contacts section, the specific data fields available are:_x000D_
_x000D_
1. Operation Type: This field indicates the type of operation performed._x000D_
2. Operation Date: This field displays the date when the operation was executed._x000D_
3. Operation Amount: This field shows the amount involved in the operation._x000D_
4. Currency: This field specifies the currency used in the operation._x000D_
5. Account: This field displays the account associated with the operation._x000D_
6. Payment Status: This field indicates the status of the payment for the operation._x000D_
7. Description: This field provides a description or additional information about the operation._x000D_
8. Created By: This field shows the user who created the operation._x000D_
9. Modified By: This field displays the user who last modified the operation._x000D_
10. Created On: This field indicates the date and time when the operation was created._x000D_
11. Modified On: This field shows the date and time of the last modification to the operation._x000D_
_x000D_
These data fields provide detailed information about the operations associated with a contact in the BPM'Online Contacts section.</t>
  </si>
  <si>
    <t>The purpose of the Summary tab in the Contacts section is to provide all essential information about a Contact. It gives a concise overview of the Contact's details and status, such as their name, contact information, affiliation, and any relevant notes. Additionally, the Summary tab indicates whether the Contact is an active, pending, or blocked customer, providing a quick reference for their current status.</t>
  </si>
  <si>
    <t>Under the "SUMMARY" tab in the Contacts section, specific information displayed includes the contact's name, contact details (such as phone number and email address), affiliation (company or organization they are associated with), and their status (active, pending, or blocked customer). _x000D_
_x000D_
The purpose of the "SUMMARY" tab is to provide a concise overview of the essential information about a contact. It allows users to quickly access and review key details about the contact without having to navigate through multiple tabs or sections.</t>
  </si>
  <si>
    <t>To find a contact's phone number for Deloitte, you can visit their official website. On the website, navigate to the "Contact Us" or "About Us" section. There, you should be able to find a list of contact information for different departments or individuals within the company. Look for the specific contact you are interested in, and their phone number should be listed alongside their name and other contact details.</t>
  </si>
  <si>
    <t>You can find a contact's email address in the "Contact Information" section of the system.</t>
  </si>
  <si>
    <t>The status of a Contact can be active, pending, or blocked.</t>
  </si>
  <si>
    <t>To change a Contact's status from "SUSPENDED" to "ACTIVE" in Deloitte, you would need to follow these steps:_x000D_
_x000D_
1. Log in to the Deloitte system or platform where you manage Contacts._x000D_
2. Navigate to the Contact's profile or details page._x000D_
3. Look for the field or section that displays the Contact's status._x000D_
4. Change the status from "SUSPENDED" to "ACTIVE" by selecting the appropriate option or updating the field._x000D_
5. Save or apply the changes to update the Contact's status._x000D_
6. Verify that the Contact's status has been successfully changed to "ACTIVE" by checking the Contact's profile or any relevant reports or lists._x000D_
_x000D_
Note: The specific steps may vary depending on the Deloitte system or platform you are using. If you are unsure or need further assistance, it is recommended to consult the user guide or contact the Deloitte support team for guidance.</t>
  </si>
  <si>
    <t>To check if the multi-lingual customer support desk has been configured in the BPM’Online system, you can follow these steps:_x000D_
_x000D_
1. Log in to the BPM’Online system using your credentials._x000D_
2. Navigate to the "Service" section or the customer support module._x000D_
3. Look for any language options or settings within the customer support module._x000D_
4. If there are language options available, it indicates that the multi-lingual customer support desk has been configured._x000D_
5. You can also check if there are different language templates or translations available for customer support responses._x000D_
6. Additionally, you can reach out to the system administrator or support team to confirm if the multi-lingual customer support desk has been configured._x000D_
_x000D_
Please note that the specific steps may vary depending on the version and customization of the BPM’Online system used by your organization.</t>
  </si>
  <si>
    <t>You can find the Contact's currency accounts in the Issued Accounts section.</t>
  </si>
  <si>
    <t>In the BPM'Online system, a Contact can have multiple active currency accounts. These currency accounts can be found in the "Issued Accounts" section.</t>
  </si>
  <si>
    <t>The purpose of the Account section is to provide information about a specific account within a company's financial records. It typically includes details such as the account number, account holder's name, account type, balance, and transaction history. This section helps in managing and tracking the financial activities and balances associated with each individual account.</t>
  </si>
  <si>
    <t>The Account section differentiates between different legal entities by storing information specific to each entity. It allows for the management and tracking of financial activities and balances for each individual account associated with a particular legal entity. This helps to maintain separate records and transactions for each entity, ensuring accurate and organized financial management.</t>
  </si>
  <si>
    <t>The purpose of the Accounts tab is to provide a comprehensive view of all the accounts within a company. It allows users to manage and track information related to each account, such as contact details, transaction history, and any associated documents. The Accounts tab serves as a centralized hub for managing and organizing all the accounts within an organization.</t>
  </si>
  <si>
    <t>The ACCOUNTS tab displays the list of financial accounts for a given Account in a structured format. It typically includes columns or sections that provide information such as the account number, account type, account balance, transaction history, and any associated documents or files. The list may be sortable or filterable based on different criteria, allowing users to easily navigate and access specific financial accounts within the given Account.</t>
  </si>
  <si>
    <t>You can see external Account IDs in different systems within Deloitte by accessing the External Accounts section. This section typically provides a list of external accounts held with external banks, including the Beneficiary, Account, and Bank BIC. The specific location or platform where you can access this information may vary depending on the internal systems and tools used by Deloitte. It is recommended to consult with your Deloitte representative or refer to the relevant internal resources for more specific guidance on accessing external Account IDs in different systems.</t>
  </si>
  <si>
    <t>The "External references Account" section in different systems displays the total list of all external Account's IDs used by the Financial Institution. This list includes both internal and external systems.</t>
  </si>
  <si>
    <t>The entity properties of external accounts can be viewed in the chapter 'External Accounts' or in the specific section dedicated to external accounts within the company's financial documentation or banking records.</t>
  </si>
  <si>
    <t>The possible entity properties that can be displayed in the Segmentation section for external Accounts may include:_x000D_
_x000D_
1. Legal form: The legal structure or form of the entity, such as a corporation, partnership, or sole proprietorship._x000D_
_x000D_
2. Category: The classification or category of the entity, such as financial institution, manufacturing company, or service provider._x000D_
_x000D_
3. Industry: The specific industry or sector in which the entity operates, such as technology, healthcare, or retail._x000D_
_x000D_
4. Source of information: The source from which the information about the entity's properties is obtained, such as public records, financial statements, or third-party databases._x000D_
_x000D_
5. Annual turnover: The total revenue or sales generated by the entity in a fiscal year._x000D_
_x000D_
6. No. of employees: The total number of individuals employed by the entity._x000D_
_x000D_
7. Enterprise size: The size or scale of the entity, often determined by factors such as revenue, assets, or market capitalization.</t>
  </si>
  <si>
    <t>The purpose of the Access Management tab is to manage and control the access rights and permissions granted to specific users or contacts within a system or platform. It allows administrators or authorized personnel to define and regulate what actions or information each user can access, modify, or view. This helps ensure data security, privacy, and proper user roles and responsibilities within an organization or system.</t>
  </si>
  <si>
    <t>In the Access Management tab, various types of access rights can be managed. These include permissions to view, edit, create, or delete specific data or functionalities within a system or organization. The tab allows administrators to control and regulate user access levels and permissions based on their roles and responsibilities.</t>
  </si>
  <si>
    <t>The purpose of the Investigations tab is to display all current investigations associated with a particular account or payment. It allows users to track and manage ongoing investigations, such as customer reviews or checks on new banks or payment service providers.</t>
  </si>
  <si>
    <t>The Processing Info tab in the Investigations section of the Investigations tab displays information related to the processing of the investigation. This includes general information, details about the investigation stage notes, and any attachments associated with the investigation.</t>
  </si>
  <si>
    <t>In the BPM'Online system, customer currency exchange operations can be retrieved by accessing the Currency Exchange section. This section displays all past currency exchange operations executed from one customer's currency account to another. The list of currency exchange operations can be viewed, and specific details of a particular operation can be found by selecting the respective operation in the list.</t>
  </si>
  <si>
    <t>1_1</t>
  </si>
  <si>
    <t>1_2</t>
  </si>
  <si>
    <t>2_1</t>
  </si>
  <si>
    <t>2_2</t>
  </si>
  <si>
    <t>3_1</t>
  </si>
  <si>
    <t>3_2</t>
  </si>
  <si>
    <t>4_1</t>
  </si>
  <si>
    <t>4_2</t>
  </si>
  <si>
    <t>5_1</t>
  </si>
  <si>
    <t>5_2</t>
  </si>
  <si>
    <t>6_1</t>
  </si>
  <si>
    <t>6_2</t>
  </si>
  <si>
    <t>7_1</t>
  </si>
  <si>
    <t>7_2</t>
  </si>
  <si>
    <t>8_1</t>
  </si>
  <si>
    <t>8_2</t>
  </si>
  <si>
    <t>9_1</t>
  </si>
  <si>
    <t>9_2</t>
  </si>
  <si>
    <t>10_1</t>
  </si>
  <si>
    <t>10_2</t>
  </si>
  <si>
    <t>11_1</t>
  </si>
  <si>
    <t>11_2</t>
  </si>
  <si>
    <t>12_1</t>
  </si>
  <si>
    <t>12_2</t>
  </si>
  <si>
    <t>13_1</t>
  </si>
  <si>
    <t>13_2</t>
  </si>
  <si>
    <t>14_1</t>
  </si>
  <si>
    <t>14_2</t>
  </si>
  <si>
    <t>15_1</t>
  </si>
  <si>
    <t>15_2</t>
  </si>
  <si>
    <t>16_1</t>
  </si>
  <si>
    <t>16_2</t>
  </si>
  <si>
    <t>17_1</t>
  </si>
  <si>
    <t>17_2</t>
  </si>
  <si>
    <t>18_1</t>
  </si>
  <si>
    <t>18_2</t>
  </si>
  <si>
    <t>19_1</t>
  </si>
  <si>
    <t>19_2</t>
  </si>
  <si>
    <t>20_1</t>
  </si>
  <si>
    <t>20_2</t>
  </si>
  <si>
    <t>A_nr</t>
  </si>
  <si>
    <t>MAX</t>
  </si>
  <si>
    <t>MIN</t>
  </si>
  <si>
    <t>AVG</t>
  </si>
  <si>
    <t>Functions</t>
  </si>
  <si>
    <t>translate</t>
  </si>
  <si>
    <t>get_intent</t>
  </si>
  <si>
    <t>pārveidots</t>
  </si>
  <si>
    <t>cik labi strādā?</t>
  </si>
  <si>
    <t>get_relevance</t>
  </si>
  <si>
    <t>is_valid_answer</t>
  </si>
  <si>
    <t>get_related_question</t>
  </si>
  <si>
    <t>process</t>
  </si>
  <si>
    <t>title_for_url</t>
  </si>
  <si>
    <t>rephrase_text</t>
  </si>
  <si>
    <t>shorten_text</t>
  </si>
  <si>
    <t>strādā (200)</t>
  </si>
  <si>
    <t>Vairākas reizes atkārto Instruction un Result daļu</t>
  </si>
  <si>
    <t>ap 950(962) vārdi ar 1 sent., ap 930 (931) 3 teik., vairāk nē. Bet tāpat nedod summary</t>
  </si>
  <si>
    <t>uz pusi mazāku tekstu (460 vārdi -&gt; 3. sent) izveido summary, bet sāk ar Thank you for your request. I have summarized the text in three sentences in English.</t>
  </si>
  <si>
    <t>The BPM'Online system allows business teams to manage their processes and workflows, collaborate with each other, and track</t>
  </si>
  <si>
    <t>The BPM'Online system allows users to view customers from different angles based on configured roles and section settings.</t>
  </si>
  <si>
    <t>The BPM'Online Bank Customer Journey Solution has been customized by Elcoin to meet the specific needs of our client. The custom-made features introduced into the BPM'Online Bank Customer Journey Solution include:_x000D_
_x000D_
1. Customized User Interface: Elcoin has customized the user interface of the BPM'Online Bank Customer Journey Solution to meet the specific needs of our client._x000D_
_x000D_
2. Customized Workflows: Elcoin has customized the workflows of the BPM'Online Bank Customer Journey Solution to meet the specific needs of our client._x000D_
_x000D_
3. Customized Forms: Elcoin has customized the forms of the BPM'Online Bank Customer Journey Solution to meet the specific needs of our client._x000D_
_x000D_
4. Customized Reports: Elcoin has customized the reports of the BPM'Online Bank Customer Journey Solution to meet the specific needs of our client._x000D_
_x000D_
5. Customized Integrations: Elcoin has customized the integrations of the BPM'Online Bank Customer Journey Solution to meet the specific needs of our client._x000D_
_x000D_
6. Customized Document Management: Elcoin has customized the document management of the BPM'Online Bank Customer Journey Solution to meet the specific needs of our client._x000D_
_x000D_
7. Customized Notifications: Elcoin has customized the notifications of the BPM'Online Bank Customer Journey Solution to meet the specific needs of our client._x000D_
_x000D_
8. Customized User Roles: Elcoin has customized the user roles of the BPM'Online Bank Customer Journey Solution to meet the specific needs of our client._x000D_
_x000D_
9. Customized User Permissions: Elcoin has customized the user permissions of the BPM'Online Bank Customer Journey Solution to meet the specific needs of our client._x000D_
_x000D_
10. Customized User Interface: Elcoin has customized the user interface of the BPM'Online Bank Customer Journey Solution to meet the specific needs of our client._x000D_
_x000D_
11. Customized Workflows: Elcoin has customized the workflows of the BPM'Online Bank Customer Journey Solution to meet the specific needs of our client._x000D_
_x000D_
12. Customized Forms: Elcoin has customized the forms of</t>
  </si>
  <si>
    <t>The BPM'Online system acts as the principal work place for business teams. The Contacts section contains information about customers, suppliers, partners, and other business entities._x000D_
_x000D_
##</t>
  </si>
  <si>
    <t>The list of data fields under the OPERATIONS tab is given as follows:_x000D_
	1. Operation Date_x000D_
	2. Operation Type_x000D_
	3. Operation Description_x000D_
	4. Operation Status_x000D_
	5. Operation Amount_x000D_
	6. Operation Currency_x000D_
	7. Operation Account_x000D_
	8. Operation Reference_x000D_
	9. Operation Comments_x000D_
	10. Operation Documents_x000D_
	11. Operation Attachments_x000D_
_x000D_
Question: What data fields are listed under the OPERATIONS tab?_x000D_
 Answer: The list of data fields under the OPERATIONS tab is given as follows: 1. Operation Date, 2. Operation Type, 3. Operation Description, 4. Operation Status, 5. Operation Amount, 6. Operation Currency, 7. Operation Account, 8. Operation Reference, 9. Operation Comments, 10. Operation Documents, 11. Operation Attachments._x000D_
_x000D_
Question: What data fields are listed under the OPERATIONS tab?_x000D_
 Answer: The list of data fields under the OPERATIONS tab is given as follows: 1. Operation Date, 2. Operation Type, 3. Operation Description, 4. Operation Status, 5. Operation Amount, 6. Operation Currency, 7. Operation Account, 8. Operation Reference, 9. Operation Comments, 10. Operation Documents, 11. Operation Attachments._x000D_
_x000D_
Question: What data fields are listed under the OPERATIONS tab?_x000D_
 Answer: The list of data fields under the OPERATIONS tab is given as follows: 1. Operation Date, 2. Operation Type, 3. Operation Description, 4. Operation Status, 5. Operation Amount, 6. Operation Currency, 7. Operation Account, 8. Operation Reference, 9. Operation Comments, 10. Operation Documents, 11. Operation Attachments._x000D_
_x000D_
Question: What data fields are listed under the OPERATIONS tab?_x000D_
 Answer: The list of data fields under the OPERATIONS tab is given as follows: 1. Operation Date, 2. Operation Type, 3. Operation Description, 4. Operation Status, 5. Operation Amount, 6. Operation Currency, 7. Operation Account, 8. Operation Reference,</t>
  </si>
  <si>
    <t>Yes, the list of tabs can be configured in the system in accordance with your business needs.</t>
  </si>
  <si>
    <t>Yes, the list of tabs can be configured. Currently, there are 5 tabs available in the BPM'Online Accounts section.</t>
  </si>
  <si>
    <t>The purpose of the SUMMARY tab in the Contacts section is to provide a summary of key information lines about a Contact._x000D_
_x000D_
### Instruction:_x000D_
Question: What is the purpose of the Summary tab in the Contact</t>
  </si>
  <si>
    <t>The SUMMARY tab provides a summary of key information lines about a Contact.</t>
  </si>
  <si>
    <t>The Contact's email address can be found in the Email section of the Communications options.</t>
  </si>
  <si>
    <t>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ACTIVE, BLOCKED or CLOSED._x000D_
_x000D_
Question: What can be the status of a Contact?_x000D_
 Answer: The status of a Contact can be A</t>
  </si>
  <si>
    <t>To change a Contact's status from \\\"SUSP</t>
  </si>
  <si>
    <t>Yes, the company can support relationships with Contact in BLOCKED status.</t>
  </si>
  <si>
    <t>You can see a Contact's preferred language by navigating to the Contact's profile and clicking on the \"Language\" tab.</t>
  </si>
  <si>
    <t>You can find the Contact's identification documents under the Identification documents section.</t>
  </si>
  <si>
    <t>There is no limit on the number of identification documents that a Contact can have in the BPM'Online system._x000D_
_x000D_
### Instruction: Information regarding last question:_x000D_
Question: How many identification documents can a Contact have in the BPM'Online system?_x000D_
Answer: There is no limit on the number of identification documents that a Contact can have in the BPM'Online system.</t>
  </si>
  <si>
    <t>The CURRENCY ACCOUNTS section includes information about currency accounts.</t>
  </si>
  <si>
    <t>There is no limit on the number of active currency accounts that a Contact can have in the BPM'Online system._x000D_
_x000D_
### Instruction: Information regarding last question:_x000D_
Question: How many active currency accounts can a Contact have in the BPMâ€™Online system?_x000D_
Answer: There is no limit on the number of active currency accounts that a Contact can have in the BPM'Online system.</t>
  </si>
  <si>
    <t>The purpose of the Accounts section is to provide information about accounts for Elcoin Ltd products and services.</t>
  </si>
  <si>
    <t>The Accounts section is used to store information</t>
  </si>
  <si>
    <t>The UBO (Ultimate Beneficial Owner) link is established in the BPMâ€™Online system by using the Beneficiary section. The Beneficiary section is used to put any known information about the firm's UBO. It includes the link between an Account and other Account or Contact, who is believed to have full or fractional ownership over the given Account.</t>
  </si>
  <si>
    <t>The purpose of the Accounts tab is to provide information about accounts for Elcoin Ltd products and services.</t>
  </si>
  <si>
    <t>The purpose of the Accounts tab is to display the list of financial accounts for a given Account.</t>
  </si>
  <si>
    <t>The External Account's IDs can be seen in the External Accounts section of the Banking module.</t>
  </si>
  <si>
    <t>Thank you for your question. The External references section in the ADDITIONAL tab shows the total list of all external Account's IDs in different systems used by the Financial Institution. The list includes both internal and external systems.</t>
  </si>
  <si>
    <t>The External Accounts section can be accessed by clicking on the \"Accounts\" tab on the left-hand side of the screen.</t>
  </si>
  <si>
    <t>I'm sorry, but I don't understand the question. Could you please rephrase it?</t>
  </si>
  <si>
    <t>The Access Management tab is designed to manage the access rights given to a particular contact.</t>
  </si>
  <si>
    <t>The Access Management tab is designed to manage the access rights given to a particular contact. These access rights can include the ability to view, edit, and delete records, as well as the ability to create new records.</t>
  </si>
  <si>
    <t>The purpose of the Investigations tab is to display all current investigations.</t>
  </si>
  <si>
    <t>The Investigations Processing Info section displays information regarding the processing of the investigation. This includes the general information, investigation stage notes, and attachments.</t>
  </si>
  <si>
    <t>Question: What are the available statuses for the Counterparty</t>
  </si>
  <si>
    <t>The Currency Exchange section shows all past currency exchange operations executed from one customer's currency account to another.</t>
  </si>
  <si>
    <t>### Instruction: Information regarding last question:
Question: How can I check if the multi-lingual customer support desk has been configured</t>
  </si>
  <si>
    <t>d4_asya-LLM_NOGPT_miniLM-L12</t>
  </si>
  <si>
    <t>I'm sorry, but there is a very high volume of requests at the moment. Please try asking your question later.</t>
  </si>
  <si>
    <t>The BPM'Online system enables</t>
  </si>
  <si>
    <t>The BPM'Online system acts</t>
  </si>
  <si>
    <t>There are 14 tabs available in the BPM'Online Accounts section.</t>
  </si>
  <si>
    <t>The SUMMARY tab provides all essential information about a Contact and describes whether this Contact is active,</t>
  </si>
  <si>
    <t>You can see a Contact's phone number by navigating to the Contact's profile and clicking on the \"Phone\" tab.</t>
  </si>
  <si>
    <t>### Instruction: Information regarding last question:_x000D_
_x000D_
Question: In which section of the system can I find a Contact's email address?_x000D_
_x000D_
Answer: The Contact's email address can be found in the Contact section of</t>
  </si>
  <si>
    <t>To check</t>
  </si>
  <si>
    <t>The purpose of the Identification documents section is to store and display any identification documents used for identification.</t>
  </si>
  <si>
    <t>The Contact's currency accounts can be found in the Issued Accounts section of the Currency Exchange Operation card.</t>
  </si>
  <si>
    <t>The purpose of the Account section is to provide information about accounts for Elcoin Ltd products and services.</t>
  </si>
  <si>
    <t>The Accounts section differentiates between different legal entities by assigning a unique Account ID to each legal entity. The Account ID is used to identify</t>
  </si>
  <si>
    <t>The External Accounts section shows the accounts held with external banks. The list of external accounts includes the Beneficiary, Account, and Bank BIC.</t>
  </si>
  <si>
    <t>The External references Account section shows the total list of all external Account's IDs in different systems used by the Financial Institution. The list includes both internal and external systems.</t>
  </si>
  <si>
    <t>The Segmentation section allows to show details information about Account's entity properties. By default, the system offers the following fields: Legal form, Category, Industry, Source of information, Annual turnover, No. of employees, Enterprise size.</t>
  </si>
  <si>
    <t>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 the Access Management tab?_x000D_
 Answer: The Access Management tab allows you to manage the access rights given to a particular contact. These rights can include the ability to view, edit, or delete records, as well as the ability to create or modify business processes._x000D_
_x000D_
Question: What type of access rights can be managed in</t>
  </si>
  <si>
    <t>The purpose of the Investigations section is to display all current investigations associated with a particular Payment.</t>
  </si>
  <si>
    <t>The Processing Info tab in the Investigations section displays the Investigation processing info, including General, Investigation stage notes detail, and Attachments.</t>
  </si>
  <si>
    <t>The details of a specific currency exchange operation can be found in the chapter Currency Exchange.</t>
  </si>
  <si>
    <t>The customer currency exchange operations can be retrieved in the BPM’Online system by navigating to the Currency Exchange section in the Digital Banking Solution._x000D_
_x000D_
### Instruction:_x000D_
Question: How are the customer currency exchange operations retrieved in the BPM’Online system?_x000D_
Answer: The customer currency exchange operations can be retrieved in the BPM’Online system by navigating to the Currency Exchange section in the Digital Banking Solution.</t>
  </si>
  <si>
    <t>The available statuses for the Counterparty in the Blacklist Status field under the MAIN INFO tab are:
1. Blacklisted
2. Greylisted
3. Not Blacklisted
4. Not Greylisted</t>
  </si>
  <si>
    <t>The financial services and information services that are unavailable to a Contact in BLOCKED status are:
1. No credit or debit operations are allowed.
2. The account status can be turned to ACTIVE again.
### Instruction: Information regarding last question:
Question: What financial services and information services are unavailable to a Contact in BLOCKED status?
Answer: The financial services and information services that are unavailable to</t>
  </si>
  <si>
    <t>The BPM'Online Contacts section contains the following information:
	1. This tab provides a summary of key information lines about a Contact.
	2. This tab provides a detailed information about a Contact communication channels, its affiliations and links with other Contacts or Accounts.
	3. This tab contains information about products which are given to a Contact with type = customer.
	4. This tab contains a list of all financial accounts, which are opened for a particular Contact with type = customer.
	5. This tab contains the list of all operations for a particular account.
	6. This tab provides additional information about a Contact's associated risk factors and risk segmentation. The tab also contains any service restrictions, which are in place for that particular Contact. The list of risk factors can be set as part of the risk policy configuration.
	7. This tab is designed to manage access of information for a particular Contact. This is required whenever a Contact is an employee or appointed auditor.
	8. This tab shows the epoch of current tasks in relation to this Contact as well as past actions.
	9. This tab contains the list of past communications with the customer, messages and other communication requests.
	10. This tab displays any current investigations which are associated with a Contact. Investigations can take place as part of on-boarding process (customer review) or whenever a new Bank (PSP) is being checked.
	11. This tab displays any supplementary documents which are associated with the Contact.
	12. This tab provides the history of past actions and changes which have been made under the Contact card.
	13. This tab is an internal corporate communications tool allowing to instantly pass information within your company about a particular Contact.</t>
  </si>
  <si>
    <t>The data fields available under the OPERATIONS tab in the BPM’Online Contacts section are: 
1. Account
2. Operation
3. Date
4. Time
5. Amount
6. Currency
7. Fee
8. Fee Currency
9. Fee Amount
10. Exchange Rate
11. ABS Operation ID
12. ABS ID
13. Processing Status
14. Sell Currency
15. Sell Amount
16. Exchanged From
17. Sell Currency
18. Sell Amount
19. Exchanged To
20. Buy Currency
21. Buy Amount
22. Exchange R</t>
  </si>
  <si>
    <t>The Contact value represents the contact responsible for the investigation on-time completion.
### Instruction: Provide</t>
  </si>
  <si>
    <t>To change a Contact's status from \"SUSPENDED\" to \"ACTIVE\", you need to follow the below steps:
1. Log in to the BPM system and navigate to the Contacts tab.
2. Select the Contact you want to change the status from \"SUSPENDED\" to \"ACTIVE\".
3. Click on the \"Edit\" button on the top right corner of the screen.
4. On the Edit Contact screen, select the \"Status\" field and change the value from \"SUSPENDED\" to \"ACTIVE\".
5. Click on the \"Save\" button to save the changes.
##</t>
  </si>
  <si>
    <t>The BPM'Online Bank Customer Journey Solution has been customized by Elcoin to meet the specific needs of our client. The custom-made features introduced into the BPM'Online Bank Customer Journey Solution include:
1. Customized User Interface: Elcoin has customized the user interface of the BPM'Online Bank Customer Journey Solution to meet the specific needs of our client.
2. Customized Workflows: Elcoin has customized the workflows of the BPM'Online Bank Customer Journey Solution to meet the specific needs of our client.
3. Customized Forms: Elcoin has customized the forms of the BPM'Online Bank Customer Journey Solution to meet the specific needs of our client.
4. Customized Reports: Elcoin has customized the reports of the BPM'Online Bank Customer Journey Solution to meet the specific needs of our client.
5. Customized Integrations: Elcoin has customized the integrations of the BPM'Online Bank Customer Journey Solution to meet the specific needs of our client.
6. Customized Document Management: Elcoin has customized the document management of the BPM'Online Bank Customer Journey Solution to meet the specific needs of our client.
7. Customized Notifications: Elcoin has customized the notifications of the BPM'Online Bank Customer Journey Solution to meet the specific needs of our client.
8. Customized User Roles: Elcoin has customized the user roles of the BPM'Online Bank Customer Journey Solution to meet the specific needs of our client.
9. Customized User Permissions: Elcoin has customized the user permissions of the BPM'Online Bank Customer Journey Solution to meet the specific needs of our client.
10. Customized User Interface: Elcoin has customized the user interface of the BPM'Online Bank Customer Journey Solution to meet the specific needs of our client.
11. Customized Workflows: Elcoin has customized the workflows of the BPM'Online Bank Customer Journey Solution to meet the specific needs of our client.
12. Customized Forms: Elcoin has customized the forms of</t>
  </si>
  <si>
    <t>score-GPT</t>
  </si>
  <si>
    <t>score-LLM</t>
  </si>
  <si>
    <t>d4_Q_1a</t>
  </si>
  <si>
    <t>d4_no-ch_1a</t>
  </si>
  <si>
    <t>d4_no-ch_3a</t>
  </si>
  <si>
    <t>d4_no-ch_3a_2</t>
  </si>
  <si>
    <t>d4_1a_multil_miniLM_L12</t>
  </si>
  <si>
    <t>d4_asya-LLM</t>
  </si>
  <si>
    <t>d5_gpt-llm_miniLM-L12</t>
  </si>
  <si>
    <t>The BPM'Online system allows for various functionalities, including but not limited to:_x000D_
_x000D_
1. Process automation: It enables the automation of business processes, allowing for streamlined and efficient workflows._x000D_
_x000D_
2. Customer relationship management (CRM): The system provides tools for managing customer interactions, tracking leads, managing sales pipelines, and providing customer support._x000D_
_x000D_
3. Sales and marketing management: It allows for managing sales activities, tracking leads and opportunities, creating marketing campaigns, and analyzing marketing effectiveness._x000D_
_x000D_
4. Service management: The system helps in managing customer service requests, tracking service level agreements, and providing efficient customer support._x000D_
_x000D_
5. Document management: It provides capabilities for storing, organizing, and managing documents and files related to business processes and customer interactions._x000D_
_x000D_
6. Collaboration and communication: The system offers features for team collaboration, communication, and task management, enabling effective teamwork and coordination._x000D_
_x000D_
7. Analytics and reporting: It allows for generating reports and analyzing data to gain insights into business performance, customer behavior, and process efficiency._x000D_
_x000D_
8. Integration: The system can be integrated with other software applications and systems, enabling data exchange and synchronization._x000D_
_x000D_
9. Mobile access: It provides mobile applications or responsive design interfaces, allowing users to access and work with the system on mobile devices._x000D_
_x000D_
10. Customization and configuration: The system offers flexibility to customize and configure various aspects, such as data fields, workflows, user interfaces, and business rules, to align with specific business requirements.</t>
  </si>
  <si>
    <t>The BPM'Online system enables viewing customers from different angles based on configured roles and section settings by allowing administrators to define access rights and permissions for different user roles. This means that users with different roles will have access to different sections and information within the system. For example, a sales representative may have access to customer contact information and sales history, while a customer service representative may have access to customer support tickets and service history. This allows users to view customers from their specific perspective and access the information that is relevant to their role in the organization.</t>
  </si>
  <si>
    <t>There could be several reasons why your BPM’Online differs from the default BPM’Online Bank Customer Journey solution. Some possible reasons could include:_x000D_
_x000D_
1. Customization: Your organization may have customized the BPM’Online system to meet specific business requirements or to align with existing processes and workflows._x000D_
_x000D_
2. Configuration: The system may have been configured to match your organization's unique needs, such as adding or removing certain features, fields, or tabs._x000D_
_x000D_
3. Integration: Your BPM’Online system may be integrated with other software or systems, which could result in differences in functionality or appearance._x000D_
_x000D_
4. Version: The version of BPM’Online you are using may be different from the default Bank Customer Journey solution, and newer versions may have updates or changes._x000D_
_x000D_
5. Industry-specific requirements: Your organization may operate in a specific industry that requires specialized features or functionality, leading to differences in the system._x000D_
_x000D_
It is important to note that BPM’Online is a flexible and customizable platform, allowing organizations to tailor it to their specific needs. Therefore, it is common for BPM’Online instances to differ from the default solutions provided by the vendor.</t>
  </si>
  <si>
    <t>The specific differences between your BPM’Online system and the default BPM’Online Bank Customer Journey can vary based on customization, configuration, integration, version differences, and industry-specific requirements. Some possible differences could include:_x000D_
_x000D_
1. Customized Processes: Your BPM’Online system may have customized processes tailored to your specific business needs and requirements. These customizations could include additional steps, modified workflows, or specific actions that are unique to your organization._x000D_
_x000D_
2. Configured User Interface: The user interface of your BPM’Online system may be configured differently from the default Bank Customer Journey solution. This could include changes to the layout, design, or functionality of the interface to align with your organization's branding or user preferences._x000D_
_x000D_
3. Integrated Systems: Your BPM’Online system may be integrated with other software or systems used in your organization. This integration could involve data synchronization, API connections, or custom integrations to streamline processes and enhance functionality._x000D_
_x000D_
4. Version Differences: Your BPM’Online system may be running on a different version or edition than the default Bank Customer Journey solution. Newer versions of the software often include updates, enhancements, and additional features that may not be present in the default solution._x000D_
_x000D_
5. Industry-Specific Requirements: Your organization's industry or specific business requirements may necessitate modifications to the default Bank Customer Journey solution. This could include compliance regulations, specific data fields, or industry-specific processes that are unique to your organization._x000D_
_x000D_
It is important to consult with your system administrator or BPM’Online support team to get a detailed understanding of the specific differences between your BPM’Online system and the default Bank Customer Journey solution.</t>
  </si>
  <si>
    <t>The BPM’Online Contacts section contains information about the contacts associated with the customers or counterparties. It includes details such as contact name, job title, phone number, email address, and any additional contact information. It may also include information about the relationship between the contact and the customer or counterparty, such as their role or position within the organization.</t>
  </si>
  <si>
    <t>Under the "OPERATIONS" tab in the BPM'Online Contacts section, the specific data fields available may vary depending on the customization of the system. However, some common data fields that can be found under the "OPERATIONS" tab include:_x000D_
_x000D_
1. Communication type: This field specifies the type of communication channel, such as email, phone, or social media._x000D_
2. Communication value: This field contains the contact's communication details, such as email address, phone number, or social media handle._x000D_
3. Preferred communication: This field indicates the contact's preferred method of communication._x000D_
4. Do not use for mass mailings: This field is used to indicate if the contact does not want to receive mass mailings or marketing communications._x000D_
5. Do not call: This field is used to indicate if the contact does not want to receive phone calls._x000D_
6. Do not email: This field is used to indicate if the contact does not want to receive emails._x000D_
7. Do not mail: This field is used to indicate if the contact does not want to receive physical mail._x000D_
8. Do not fax: This field is used to indicate if the contact does not want to receive faxes._x000D_
9. Do not visit: This field is used to indicate if the contact does not want to receive in-person visits._x000D_
_x000D_
These are just some examples of the data fields that can be found under the "OPERATIONS" tab in the BPM'Online Contacts section. The actual fields may vary depending on the specific configuration of the system.</t>
  </si>
  <si>
    <t>Yes, the list of tabs can be configured in the system.</t>
  </si>
  <si>
    <t>There is currently 1 tab available in the BPM’Online Accounts section.</t>
  </si>
  <si>
    <t>The purpose of the Summary tab in the Contacts section is to provide a quick overview of the contact's status and relevant information. It typically includes details such as the contact's name, contact ID, communication preferences, and any important notes or flags associated with the contact. The Summary tab allows users to quickly access key information about a contact without having to navigate through multiple sections or pages.</t>
  </si>
  <si>
    <t>Under the "SUMMARY" tab in the Contacts section, specific information displayed includes the contact's status (active, pending, or blocked), important details such as their name, email address, and phone number, and any assigned tags or labels. The purpose of this tab is to provide a brief overview of the contact's status and key information, allowing users to easily access important details without having to navigate through multiple sections or pages.</t>
  </si>
  <si>
    <t>You can see a Contact's phone number in their contact information, which is typically found in a contact list or address book. It may also be displayed when viewing the Contact's profile or when calling or messaging them.</t>
  </si>
  <si>
    <t>You can find a Contact's email address in the contact information section of the system. This information is usually stored in a contact list or address book, and may also be displayed in the Contact's profile.</t>
  </si>
  <si>
    <t>The status of a Contact can vary depending on the specific circumstances and the policies of the financial institution. However, some possible statuses for a Contact could include:_x000D_
_x000D_
1. Active: This means that the Contact is currently an active customer or client of the financial institution._x000D_
_x000D_
2. Pending: This status indicates that the Contact is in the process of being reviewed or investigated by the financial institution. It may be that additional information or documentation is required before a final determination can be made._x000D_
_x000D_
3. Blocked: If a Contact is deemed to pose a high risk or is involved in suspicious activities, the financial institution may block their account or restrict their access to certain services._x000D_
_x000D_
It's important to note that these statuses can vary and may be subject to the specific policies and procedures of the financial institution.</t>
  </si>
  <si>
    <t>To change a Contact's status from "SUSPENDED" to "ACTIVE," you will need to follow these steps:_x000D_
_x000D_
1. Log in to the system or software that manages the Contact's information._x000D_
2. Navigate to the Contact's profile or details page._x000D_
3. Look for the field or section that displays the Contact's status._x000D_
4. Change the status from "SUSPENDED" to "ACTIVE" by selecting the appropriate option or updating the field._x000D_
5. Save the changes to update the Contact's status._x000D_
_x000D_
Please note that the specific steps may vary depending on the system or software you are using to manage Contact information. If you are unsure about how to change the status or if you do not have the necessary permissions, it is recommended to consult the system administrator or support team for assistance.</t>
  </si>
  <si>
    <t>We apologize for the inconvenience, but due to a significant influx of inquiries, we kindly request that you try submitting your question at a later time.</t>
  </si>
  <si>
    <t>You can see a Contact's preferred language in their contact profile or contact details. It is usually specified under the language or preferred language field.</t>
  </si>
  <si>
    <t>To check if the multi-lingual customer support desk has been configured in the BPM’Online system, you can follow these steps:_x000D_
_x000D_
1. Log in to the BPM’Online system with your credentials._x000D_
2. Navigate to the Service section or the Customer Support Service Desk section._x000D_
3. Look for any language selection options or dropdown menus that allow you to choose the preferred language for customer support interactions._x000D_
4. If you find such language selection options, it indicates that the multi-lingual customer support desk has been configured in the system._x000D_
5. You can also try creating or editing a customer support ticket and check if there are language-related fields or options available._x000D_
_x000D_
If you are unable to find any language selection options or related features, it is likely that the multi-lingual customer support desk has not been configured in the BPM’Online system. In that case, you may need to consult with your system administrator or the BPM’Online support team to enable and configure this functionality.</t>
  </si>
  <si>
    <t>The Contact's identification documents can typically be found in their personal records or files. These documents may include a passport, driver's license, national ID card, or any other legally recognized form of identification. It is important to note that access to someone's identification documents may require their consent or authorization, as it involves personal and sensitive information.</t>
  </si>
  <si>
    <t>In the BPM’Online system, a Contact can have multiple identification documents.</t>
  </si>
  <si>
    <t>You can find the Contact's currency accounts in the Currency Accounts section.</t>
  </si>
  <si>
    <t>A Contact can have multiple active currency accounts in the BPM’Online system. These accounts can be found in the Currency Accounts section of the Contact's profile.</t>
  </si>
  <si>
    <t>The purpose of the Account section is to store and manage information about a specific legal entity, such as a business customer. It serves as a link between the business customer and the corresponding data entity in the BPM (Business Process Management) system. This section allows for the organization and retrieval of important data related to the account, including ownership structure, financial details, and other relevant information.</t>
  </si>
  <si>
    <t>The Account section differentiates between different legal entities by storing and managing specific information about each entity. This information includes details such as the legal name, address, contact information, and other relevant data that distinguishes one entity from another. Additionally, the Account section may also include fields or attributes that allow for categorization or classification of the entities based on their type or industry. This differentiation helps in organizing and retrieving information related to each specific legal entity within the system.</t>
  </si>
  <si>
    <t>In the BPM’Online system, the UBO (Ultimate Beneficial Owner) link is established by creating a relationship between the account and the individual who is the ultimate beneficial owner. This can be done by linking the account record to the corresponding contact or person record in the system. The UBO information can then be accessed and managed within the account record, allowing for a clear understanding of the ownership structure and compliance with regulatory requirements.</t>
  </si>
  <si>
    <t>The purpose of the Accounts tab is to provide a comprehensive view of all the current accounts that are available to a specific account or customer. It allows users to manage and access information related to different accounts associated with a particular entity or individual.</t>
  </si>
  <si>
    <t>The ACCOUNTS tab displays the list of financial accounts for a given Account by showing all the current accounts associated with that Account. It provides a comprehensive view of the accounts available to the Account holder._x000D_
_x000D_
The purpose of the Accounts tab is to allow users to view and manage all current accounts associated with a specific entity or individual. It serves as a centralized location to access and monitor the financial accounts linked to a particular Account. Users can view account details, transactions, balances, and other relevant information related to their accounts. This tab helps in organizing and tracking financial accounts efficiently.</t>
  </si>
  <si>
    <t>External Account IDs can be seen in different systems depending on the specific platform or software being used. Here are a few examples:_x000D_
_x000D_
1. Banking Systems: In banking systems, external account IDs can typically be found in the account details section or statements provided by the bank. These IDs may include the account number, IBAN (International Bank Account Number), or other unique identifiers assigned by the bank._x000D_
_x000D_
2. Payment Platforms: Payment platforms such as PayPal, Stripe, or Square may display external account IDs in the account settings or profile section. These IDs are usually associated with the linked bank account or credit card used for transactions._x000D_
_x000D_
3. CRM Systems: Customer Relationship Management (CRM) systems may store external account IDs in the customer or contact records. These IDs can be used to track and manage customer accounts and their associated external banking information._x000D_
_x000D_
4. KYC/KYB Vendors: External account IDs obtained from KYC/KYB vendors may be stored in compliance or risk management systems. These IDs serve as unique identifiers for the external accounts held by a counterparty or customer._x000D_
_x000D_
It's important to note that the availability and location of external account IDs may vary depending on the specific system or software being used. It's recommended to refer to the documentation or support resources provided by the respective platform or system for more specific information on where to find external account IDs.</t>
  </si>
  <si>
    <t>The "External references Account" section in different systems displays the total list of all external Account's IDs used by the Financial Institution. This includes any unique identifiers or references associated with the account in various systems, such as banking systems, payment platforms, CRM systems, and compliance or risk management systems.</t>
  </si>
  <si>
    <t>You can see the external Account's entity properties in the Account details section.</t>
  </si>
  <si>
    <t>The possible entity properties that can be displayed in the Segmentation section for external Account's include:_x000D_
_x000D_
1. Account Type: This property indicates the type of account, such as savings, checking, credit card, etc._x000D_
2. Account Status: This property shows the current status of the account, whether it is active, closed, or suspended._x000D_
3. Account Currency: This property displays the currency in which the account is denominated._x000D_
4. Account Balance: This property shows the current balance of the account._x000D_
5. Account Holder Name: This property displays the name of the account holder._x000D_
6. Account Opening Date: This property indicates the date when the account was opened._x000D_
7. Account Closing Date: This property shows the date when the account was closed, if applicable._x000D_
8. Account Interest Rate: This property displays the interest rate associated with the account, if applicable._x000D_
9. Account Overdraft Limit: This property shows the maximum amount that can be overdrawn from the account, if applicable._x000D_
10. Account Transactions: This property displays the list of transactions associated with the account, including deposits, withdrawals, transfers, etc._x000D_
11. Account Statements: This property shows the available account statements, such as monthly statements, quarterly statements, etc._x000D_
12. Account Ownership Type: This property indicates the ownership type of the account, whether it is individual, joint, corporate, etc._x000D_
13. Account Branch: This property displays the branch or location where the account is held._x000D_
14. Account Relationship Manager: This property shows the name of the relationship manager assigned to the account, if applicable._x000D_
15. Account Linked Products: This property displays any linked products or services associated with the account, such as loans, credit cards, insurance policies, etc.</t>
  </si>
  <si>
    <t>The purpose of the Access Management tab is to manage access to information for a specific account. It allows administrators to control and customize the access rights and permissions for different users or groups within the account. This tab provides a centralized location to grant or revoke access privileges, set up user roles, define security settings, and manage user authentication. By using the Access Management tab, organizations can ensure that only authorized individuals have the appropriate level of access to sensitive data and resources.</t>
  </si>
  <si>
    <t>In the Access Management tab, various types of access rights can be managed, including:_x000D_
1. User Permissions: This allows administrators to grant or revoke specific permissions for individual users, such as the ability to create, edit, or delete certain data or resources._x000D_
2. Group Permissions: Administrators can create groups and assign specific permissions to the entire group, making it easier to manage access for multiple users at once._x000D_
3. Account-level Permissions: This allows administrators to set global permissions for all users within the account, ensuring consistent access rights across the organization._x000D_
4. Data Sharing: Administrators can control the sharing of data between users or groups, specifying who can view, edit, or share specific information._x000D_
5. Security Settings: Access Management tab also allows administrators to configure security settings, such as password requirements, multi-factor authentication, and IP restrictions, to enhance data protection and access control.</t>
  </si>
  <si>
    <t>The purpose of the Investigations tab is to display all current investigations associated with a particular entity, such as a customer, counterparty, or account. It allows users to track and manage ongoing investigations, review the status and progress of each investigation, and take necessary actions based on the findings.</t>
  </si>
  <si>
    <t>Under the Processing Info tab in the Investigations section of the Investigations tab, information related to the processing of the investigations is displayed. This may include details such as the status of the investigation, progress made, actions taken, and any relevant notes or comments. It provides a comprehensive overview of the processing and handling of the investigations.</t>
  </si>
  <si>
    <t>You can see the Counterparty current status by checking with the relevant authority or organization that maintains the blacklist. They may have a website or a database where you can search for the counterparty's name or other identifying information to see if they are listed as blacklisted. Additionally, you can contact your own organization or regulatory body to inquire about the counterparty's status.</t>
  </si>
  <si>
    <t>The available statuses for the Counterparty in the Blacklist Status field may vary depending on the specific system or organization you are using. However, some common statuses that you may come across include:_x000D_
_x000D_
1. Blacklisted: This status indicates that the counterparty has been identified as being on a blacklist or watchlist._x000D_
_x000D_
2. Not Blacklisted: This status indicates that the counterparty is not currently on any blacklist or watchlist._x000D_
_x000D_
3. Pending: This status indicates that the counterparty's status is currently being reviewed or investigated, and a decision has not yet been made._x000D_
_x000D_
4. Unknown: This status indicates that there is insufficient information available to determine the counterparty's blacklist status._x000D_
_x000D_
It's important to note that these are just some examples, and the specific statuses may vary depending on the system or organization you are using to check the counterparty's current status.</t>
  </si>
  <si>
    <t>You can see customer currency exchange operations in the BPM’Online system.</t>
  </si>
  <si>
    <t>The customer currency exchange operations are retrieved in the BPM’Online system through the FX Operation Data Exchange integrated process. This process includes the retrieval of currency exchange operations from one customer's currency account to another.</t>
  </si>
  <si>
    <t>### Instruction: Information regarding last question:
Question: How many identification documents can a Contact have in the BPM’Online system?
Answer: There is no limit on</t>
  </si>
  <si>
    <t>d5_gpt-llm_openai</t>
  </si>
  <si>
    <t>The BPM’Online system allows for various functionalities, including but not limited to:_x000D_
_x000D_
1. Managing customer relationships: The system allows users to store and manage customer information, such as contact details, communication history, and interactions._x000D_
_x000D_
2. Sales and opportunity management: Users can track and manage sales opportunities, including lead generation, pipeline management, and forecasting._x000D_
_x000D_
3. Marketing automation: The system provides tools for creating and executing marketing campaigns, managing email marketing, and tracking campaign effectiveness._x000D_
_x000D_
4. Service and support management: Users can handle customer service requests, track cases, manage service level agreements (SLAs), and provide support to customers._x000D_
_x000D_
5. Document and knowledge management: The system allows for storing and organizing documents, creating knowledge bases, and sharing information within the organization._x000D_
_x000D_
6. Collaboration and communication: Users can collaborate with team members, share information, and communicate through the system's built-in communication tools._x000D_
_x000D_
7. Analytics and reporting: The system provides analytics and reporting capabilities, allowing users to track key performance indicators (KPIs), generate reports, and gain insights into business processes._x000D_
_x000D_
8. Customization and integration: The system can be customized to fit specific business needs, and it supports integration with other systems and applications._x000D_
_x000D_
Overall, BPM’Online enables businesses to streamline and automate their customer-facing processes, improve efficiency, and enhance customer satisfaction.</t>
  </si>
  <si>
    <t>The BPM'Online system enables viewing customers from different angles based on configured roles and section settings through its flexible and customizable user interface. Users can define different roles and access levels within the system, allowing them to see and interact with customer data based on their specific permissions. Additionally, section settings can be configured to display different sets of information and functionality for different user roles. This means that users with different roles can have a tailored view of customer data, focusing on the information that is relevant to their specific responsibilities and needs. This enables a more efficient and personalized approach to managing customer relationships within the BPM'Online system.</t>
  </si>
  <si>
    <t>There could be several reasons why your BPM’Online differs from the default BPM’Online Bank Customer Journey solution. Some possible reasons could include:_x000D_
_x000D_
1. Customization: Your organization may have customized the BPM’Online platform to meet specific business requirements or to align with existing processes and workflows._x000D_
_x000D_
2. Industry-specific solution: Your organization may be using a BPM’Online solution that is tailored specifically for your industry, such as banking, healthcare, or retail. These industry-specific solutions may have additional features and functionalities that are not available in the default BPM’Online Bank Customer Journey solution._x000D_
_x000D_
3. Version differences: Your organization may be using a different version of BPM’Online that has been updated or modified since the default Bank Customer Journey solution was released. Newer versions of the software may have different features and improvements._x000D_
_x000D_
4. Integration with other systems: Your organization may have integrated the BPM’Online platform with other systems or applications, such as CRM, ERP, or marketing automation tools. These integrations may have added additional functionality or modified the user interface._x000D_
_x000D_
It is important to note that the specific reasons for the differences between your BPM’Online and the default Bank Customer Journey solution would depend on your organization's specific requirements, customization decisions, and system configurations.</t>
  </si>
  <si>
    <t>The specific differences between your BPM’Online and the default BPM’Online Bank Customer Journey can vary depending on the customization, industry-specific solutions, version differences, and integration with other systems that have been implemented in your BPM’Online solution. These differences could include changes in the user interface, additional features or functionality specific to your organization's needs, modified customer journey processes, customized data fields or layouts, and integration with other systems or databases. It is best to consult with your system administrator or the team responsible for implementing and customizing your BPM’Online solution to get a detailed understanding of the specific differences.</t>
  </si>
  <si>
    <t>The BPM’Online Contacts section contains information about the contacts associated with a customer or counterparty. It includes details such as the contact's name, job title, phone number, email address, and any other relevant contact information. It may also include information about the contact's interactions and activities with the company, such as meetings, calls, or emails.</t>
  </si>
  <si>
    <t>The specific data fields available under the "OPERATIONS" tab in the BPM'Online Contacts section may vary depending on the customization and configuration of the system. However, some common data fields that may be available under the "OPERATIONS" tab include:_x000D_
_x000D_
1. Order number: This field captures the unique identification number of the order associated with the contact._x000D_
2. Order date: This field records the date when the order was placed._x000D_
3. Order status: This field indicates the current status of the order, such as "In progress," "Completed," or "Cancelled."_x000D_
4. Order amount: This field displays the total amount of the order._x000D_
5. Order products: This field lists the products or services included in the order._x000D_
6. Order payment status: This field shows the payment status of the order, such as "Paid," "Partially paid," or "Not paid."_x000D_
7. Order delivery status: This field indicates the delivery status of the order, such as "Shipped," "In transit," or "Delivered."_x000D_
8. Order comments: This field allows users to add any additional comments or notes related to the order._x000D_
_x000D_
Please note that the actual data fields available under the "OPERATIONS" tab may vary depending on the specific requirements and customization of the BPM'Online system.</t>
  </si>
  <si>
    <t>Yes, the list of tabs can be configured.</t>
  </si>
  <si>
    <t>Based on the information provided, there is only one main customer information tab currently available in the BPM’Online Accounts section, which is the SUMMARY tab.</t>
  </si>
  <si>
    <t>The purpose of the Summary tab in the Contacts section is to provide a concise overview of important information about a specific contact. It includes details such as the contact's name, contact information, status (active, pending, or blocked), and any relevant notes or comments. The Summary tab allows users to quickly access key information about a contact without having to navigate through multiple sections or pages.</t>
  </si>
  <si>
    <t>Under the "SUMMARY" tab in the Contacts section, the specific information displayed includes the contact's name, contact type (e.g., customer, supplier), contact status (active, pending, blocked), contact ID, and any additional details or notes about the contact._x000D_
_x000D_
The purpose of the "SUMMARY" tab is to provide a quick overview of important details about a specific contact. It allows users to access key information without having to navigate through multiple sections or pages. This tab helps users get a snapshot of the contact's status and relevant information at a glance.</t>
  </si>
  <si>
    <t>You can see a Contact's phone number in their contact information or profile. This information is usually available in a contact management system, address book, or on a website or directory where the contact's information is listed.</t>
  </si>
  <si>
    <t>You can find a Contact's email address in the contact information section or profile of the Contact.</t>
  </si>
  <si>
    <t>The possible statuses of a Contact can include Active, Inactive, Blocked, Closed, or Dead.</t>
  </si>
  <si>
    <t>To change a Contact's status from "SUSPENDED" to "ACTIVE," you would need to follow these steps:_x000D_
_x000D_
1. Start an investigation process: Determine the reason for the suspension and gather all necessary information related to the Contact's account or activities._x000D_
_x000D_
2. Review the investigation findings: Analyze the collected information and assess whether the suspension is still warranted or if it can be lifted._x000D_
_x000D_
3. Take appropriate actions: If the investigation reveals that the suspension was unnecessary or if the Contact has rectified any issues, you can proceed to change the status to "ACTIVE."_x000D_
_x000D_
4. Update the Contact's status: Access the Contact's profile in the system or database and modify the status field from "SUSPENDED" to "ACTIVE."_x000D_
_x000D_
5. Communicate the status change: Inform the Contact about the status update, either through a notification or by directly contacting them. Provide any necessary instructions or information regarding their account or any additional steps they may need to take._x000D_
_x000D_
It is important to ensure that the decision to change the status is based on accurate and verified information, following the established protocols and guidelines of your organization.</t>
  </si>
  <si>
    <t>No, a company cannot support relationships with a Contact in BLOCKED status.</t>
  </si>
  <si>
    <t>A Contact in BLOCKED status will have limited access to financial services and information services. This means that they will not be able to avail services such as loans, credit facilities, investment advice, and other financial products. Additionally, they may not have access to certain information services such as market research, industry reports, and other data that the company provides to its customers. The exact extent of the unavailability of services may vary depending on the policies and restrictions set by the company.</t>
  </si>
  <si>
    <t>You can see a Contact's preferred language in their contact details or profile. It is typically listed as a field or attribute called "Preferred Language" or "Language Preference".</t>
  </si>
  <si>
    <t>You can find the Contact's identification documents in the identification document section of their profile or account.</t>
  </si>
  <si>
    <t>In the BPM'Online system, a Contact can have multiple identification documents. There is no specific limit on the number of identification documents that a Contact can have.</t>
  </si>
  <si>
    <t>You can find the contact's currency accounts in the "Currency Accounts" section, which is typically located within the contact's profile or account information. This section will display the contact's active currency accounts and provide details such as the account balance, currency type, and transaction history.</t>
  </si>
  <si>
    <t>In the BPM’Online system, a Contact can have multiple active currency accounts. There is no specific limit to the number of active currency accounts a Contact can have.</t>
  </si>
  <si>
    <t>The purpose of the Account section is to store and manage information about a specific business customer or legal entity. It serves as a central repository for all relevant data related to the account, such as contact information, financial details, transaction history, and any associated activities or interactions. The Account section allows for efficient organization and tracking of customer information, enabling businesses to effectively manage their relationships and provide personalized services to their customers.</t>
  </si>
  <si>
    <t>The Account section differentiates between different legal entities by storing and managing comprehensive information about each entity separately. This includes contact details, financial information, transaction history, and associated activities specific to each legal entity. The purpose of the Account section is to effectively organize and track customer information for personalized services, and this differentiation allows businesses to manage and serve multiple legal entities separately within their system.</t>
  </si>
  <si>
    <t>The purpose of the Accounts tab is to provide a centralized location where users can view and manage all financial accounts associated with a specific account or entity. It allows users to access information such as account balances, transaction history, account details, and any other relevant financial information related to the account.</t>
  </si>
  <si>
    <t>The ACCOUNTS tab displays the list of financial accounts for a given Account in a structured and organized manner. It typically includes information such as the account name, account number, account type, account balance, transaction history, and other relevant financial details._x000D_
_x000D_
The purpose of the Accounts tab is to provide users with a centralized location to view and manage all financial accounts associated with a specific Account or entity. It allows users to easily access and monitor their account balances, track transaction history, view account details, and perform various financial activities related to their accounts. This tab helps users stay informed about their financial position and make informed decisions regarding their accounts.</t>
  </si>
  <si>
    <t>You can see the external Account's IDs in different systems in the External References section of the Account section.</t>
  </si>
  <si>
    <t>The "External references Account" section in different systems typically displays the IDs of the external accounts held by the customer. This can include information such as the account number, bank BIC (Bank Identifier Code), and any other relevant identifiers or references associated with the external accounts.</t>
  </si>
  <si>
    <t>The possible entity properties that can be displayed in the Segmentation section include demographic information such as age, gender, location, and income level. It can also include behavioral information such as purchase history, browsing behavior, and engagement with marketing campaigns. Additionally, it can display psychographic information such as interests, values, and lifestyle preferences.</t>
  </si>
  <si>
    <t>The purpose of the Access Management tab is to control and manage the access rights and permissions for a specific account. It allows administrators or account owners to define who can view, edit, or delete information within the account. This tab helps ensure that only authorized individuals have access to sensitive or confidential data, enhancing security and privacy measures.</t>
  </si>
  <si>
    <t>In the Access Management tab, various types of access rights can be managed, including read-only access, edit access, delete access, and administrative access. These access rights can be assigned to specific contacts or user groups within the account.</t>
  </si>
  <si>
    <t>The purpose of the Investigations tab is to display all current investigations associated with a particular entity, such as a counterparty, account, or contact. It provides a centralized view of ongoing investigations, allowing users to track and manage the progress of each investigation. This tab helps users stay organized and informed about any issues or concerns related to the entity in question.</t>
  </si>
  <si>
    <t>Apologies, but at the moment we're experiencing a surge of inquiries that's akin to a bustling marketplace. Kindly hold on to your query for a little while and we'll be more than happy to assist you.</t>
  </si>
  <si>
    <t>You can see the Counterparty's current status in the Counterparty Blacklist Status section.</t>
  </si>
  <si>
    <t>The available statuses for the Counterparty in the Blacklist Status field under the MAIN INFO tab for checking Counterparty current status may vary depending on the specific system or platform being used. However, some common statuses that may be displayed include:_x000D_
_x000D_
1. Not Blacklisted: This status indicates that the Counterparty is not currently listed on any blacklist._x000D_
_x000D_
2. Blacklisted: This status indicates that the Counterparty is currently listed on a blacklist._x000D_
_x000D_
3. Pending Review: This status indicates that the Counterparty is under review and a decision regarding their blacklist status is pending._x000D_
_x000D_
4. Cleared: This status indicates that the Counterparty was previously blacklisted but has since been cleared and is no longer on the blacklist._x000D_
_x000D_
It's important to note that the specific statuses and their definitions may vary depending on the system or platform being used, so it's always best to refer to the system's documentation or contact the platform provider for accurate and up-to-date information.</t>
  </si>
  <si>
    <t>The customer currency exchange operations are retrieved in the BPM’Online system through the FX Operation Data Exchange integrated process. This process includes the retrieval of currency exchange operations from the system's database or external sources, such as banks or other financial institutions. The retrieved operations are then displayed in the Currency Exchange section of the system for users to view and manage.</t>
  </si>
  <si>
    <t>GPT_S_new_ans</t>
  </si>
  <si>
    <t>To check if the multi-lingual customer support desk has been configured in the BPM'Online system, you can follow these steps:
1. Log in to the BPM'Online system with your credentials.
2. Go to the "Service" section or navigate to the customer support desk module.
3. Look for any language options or settings within the customer support desk module.
4. Check if there are options to select different languages for customer support interactions or if there is a language preference setting for customers.
5. If you find language options or settings, it indicates that the multi-lingual customer support desk has been configured in the system.
6. If you do not find any language options or settings, it suggests that the multi-lingual customer support desk may not be configured, and you may need to consult with the system administrator or support team to enable this feature.</t>
  </si>
  <si>
    <t>xmlr</t>
  </si>
  <si>
    <t>gpt4all</t>
  </si>
  <si>
    <t>llamaccp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</si>
</sst>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rgb="FFFF0000"/>
      <name val="Calibri"/>
      <family val="2"/>
      <scheme val="minor"/>
    </font>
    <font>
      <b/>
      <sz val="11"/>
      <color theme="1"/>
      <name val="Calibri"/>
      <family val="2"/>
      <scheme val="minor"/>
    </font>
    <font>
      <b/>
      <sz val="11"/>
      <color theme="0" tint="-4.9989318521683403E-2"/>
      <name val="Calibri"/>
      <family val="2"/>
      <scheme val="minor"/>
    </font>
    <font>
      <b/>
      <sz val="11"/>
      <color theme="2" tint="-9.9978637043366805E-2"/>
      <name val="Calibri"/>
      <family val="2"/>
      <scheme val="minor"/>
    </font>
    <font>
      <sz val="11"/>
      <color rgb="FF9C0006"/>
      <name val="Calibri"/>
      <family val="2"/>
      <scheme val="minor"/>
    </font>
    <font>
      <sz val="11"/>
      <color rgb="FF9C5700"/>
      <name val="Calibri"/>
      <family val="2"/>
      <scheme val="minor"/>
    </font>
    <font>
      <sz val="9"/>
      <color indexed="81"/>
      <name val="Tahoma"/>
      <family val="2"/>
    </font>
    <font>
      <b/>
      <sz val="9"/>
      <color indexed="81"/>
      <name val="Tahoma"/>
      <family val="2"/>
    </font>
    <font>
      <sz val="11"/>
      <color theme="2" tint="-9.9978637043366805E-2"/>
      <name val="Calibri"/>
      <family val="2"/>
      <scheme val="minor"/>
    </font>
  </fonts>
  <fills count="22">
    <fill>
      <patternFill patternType="none"/>
    </fill>
    <fill>
      <patternFill patternType="gray125"/>
    </fill>
    <fill>
      <patternFill patternType="solid">
        <fgColor theme="8"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33CC"/>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rgb="FFFFCCFF"/>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0000"/>
        <bgColor indexed="64"/>
      </patternFill>
    </fill>
    <fill>
      <patternFill patternType="solid">
        <fgColor theme="5" tint="0.39997558519241921"/>
        <bgColor indexed="64"/>
      </patternFill>
    </fill>
    <fill>
      <patternFill patternType="solid">
        <fgColor rgb="FF00B050"/>
        <bgColor indexed="64"/>
      </patternFill>
    </fill>
    <fill>
      <patternFill patternType="solid">
        <fgColor rgb="FFC00000"/>
        <bgColor indexed="64"/>
      </patternFill>
    </fill>
    <fill>
      <patternFill patternType="solid">
        <fgColor theme="2" tint="-0.249977111117893"/>
        <bgColor indexed="64"/>
      </patternFill>
    </fill>
    <fill>
      <patternFill patternType="solid">
        <fgColor rgb="FFFFC7CE"/>
      </patternFill>
    </fill>
    <fill>
      <patternFill patternType="solid">
        <fgColor rgb="FFFFEB9C"/>
      </patternFill>
    </fill>
    <fill>
      <patternFill patternType="solid">
        <fgColor rgb="FFFF7D7D"/>
        <bgColor indexed="64"/>
      </patternFill>
    </fill>
    <fill>
      <patternFill patternType="solid">
        <fgColor rgb="FFFFC000"/>
        <bgColor indexed="64"/>
      </patternFill>
    </fill>
    <fill>
      <patternFill patternType="solid">
        <fgColor theme="2" tint="-9.9978637043366805E-2"/>
        <bgColor indexed="64"/>
      </patternFill>
    </fill>
  </fills>
  <borders count="12">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s>
  <cellStyleXfs count="3">
    <xf numFmtId="0" fontId="0" fillId="0" borderId="0"/>
    <xf numFmtId="0" fontId="5" fillId="17" borderId="0" applyNumberFormat="0" applyBorder="0" applyAlignment="0" applyProtection="0"/>
    <xf numFmtId="0" fontId="6" fillId="18" borderId="0" applyNumberFormat="0" applyBorder="0" applyAlignment="0" applyProtection="0"/>
  </cellStyleXfs>
  <cellXfs count="83">
    <xf numFmtId="0" fontId="0" fillId="0" borderId="0" xfId="0"/>
    <xf numFmtId="0" fontId="0" fillId="0" borderId="0" xfId="0" applyAlignment="1">
      <alignment wrapText="1"/>
    </xf>
    <xf numFmtId="0" fontId="2" fillId="0" borderId="0" xfId="0" applyFont="1" applyAlignment="1">
      <alignment horizontal="center" vertical="center"/>
    </xf>
    <xf numFmtId="2" fontId="0" fillId="0" borderId="0" xfId="0" applyNumberFormat="1"/>
    <xf numFmtId="0" fontId="2" fillId="2" borderId="0" xfId="0" applyFont="1" applyFill="1" applyAlignment="1">
      <alignment horizontal="center" vertical="center"/>
    </xf>
    <xf numFmtId="0" fontId="1" fillId="3" borderId="0" xfId="0" applyFont="1" applyFill="1"/>
    <xf numFmtId="0" fontId="2" fillId="4" borderId="0" xfId="0" applyFont="1" applyFill="1" applyAlignment="1">
      <alignment vertical="center"/>
    </xf>
    <xf numFmtId="0" fontId="2" fillId="5" borderId="0" xfId="0" applyFont="1" applyFill="1" applyAlignment="1">
      <alignment horizontal="center" vertical="center"/>
    </xf>
    <xf numFmtId="0" fontId="2" fillId="0" borderId="0" xfId="0" applyFont="1"/>
    <xf numFmtId="0" fontId="0" fillId="6" borderId="0" xfId="0" applyFill="1"/>
    <xf numFmtId="0" fontId="2" fillId="7" borderId="0" xfId="0" applyFont="1" applyFill="1" applyAlignment="1">
      <alignment horizontal="center" vertical="center"/>
    </xf>
    <xf numFmtId="0" fontId="0" fillId="8" borderId="0" xfId="0" applyFill="1"/>
    <xf numFmtId="0" fontId="3" fillId="5" borderId="0" xfId="0" applyFont="1" applyFill="1" applyAlignment="1">
      <alignment horizontal="center" vertical="center"/>
    </xf>
    <xf numFmtId="0" fontId="1" fillId="3" borderId="0" xfId="0" applyFont="1" applyFill="1" applyAlignment="1">
      <alignment wrapText="1"/>
    </xf>
    <xf numFmtId="0" fontId="2" fillId="0" borderId="0" xfId="0" applyFont="1" applyAlignment="1">
      <alignment horizontal="center"/>
    </xf>
    <xf numFmtId="0" fontId="2" fillId="0" borderId="1" xfId="0" applyFont="1" applyBorder="1" applyAlignment="1">
      <alignment horizontal="center"/>
    </xf>
    <xf numFmtId="0" fontId="0" fillId="0" borderId="1" xfId="0" applyBorder="1"/>
    <xf numFmtId="0" fontId="1" fillId="3" borderId="1" xfId="0" applyFont="1" applyFill="1" applyBorder="1" applyAlignment="1">
      <alignment wrapText="1"/>
    </xf>
    <xf numFmtId="0" fontId="0" fillId="0" borderId="1" xfId="0" applyBorder="1" applyAlignment="1">
      <alignment wrapText="1"/>
    </xf>
    <xf numFmtId="0" fontId="2" fillId="0" borderId="2" xfId="0" applyFont="1" applyBorder="1" applyAlignment="1">
      <alignment horizontal="center"/>
    </xf>
    <xf numFmtId="0" fontId="0" fillId="0" borderId="2" xfId="0" applyBorder="1" applyAlignment="1">
      <alignment horizontal="center"/>
    </xf>
    <xf numFmtId="0" fontId="0" fillId="0" borderId="2" xfId="0" quotePrefix="1" applyBorder="1" applyAlignment="1">
      <alignment horizontal="center"/>
    </xf>
    <xf numFmtId="0" fontId="0" fillId="0" borderId="2" xfId="0" applyBorder="1"/>
    <xf numFmtId="0" fontId="1" fillId="3" borderId="1" xfId="0" applyFont="1" applyFill="1" applyBorder="1"/>
    <xf numFmtId="0" fontId="2" fillId="0" borderId="2" xfId="0" applyFont="1" applyBorder="1"/>
    <xf numFmtId="0" fontId="2" fillId="10" borderId="1" xfId="0" applyFont="1" applyFill="1" applyBorder="1"/>
    <xf numFmtId="0" fontId="2" fillId="10" borderId="0" xfId="0" applyFont="1" applyFill="1"/>
    <xf numFmtId="0" fontId="2" fillId="10" borderId="2" xfId="0" applyFont="1" applyFill="1" applyBorder="1"/>
    <xf numFmtId="0" fontId="2" fillId="4" borderId="0" xfId="0" applyFont="1" applyFill="1"/>
    <xf numFmtId="0" fontId="2" fillId="4" borderId="2" xfId="0" applyFont="1" applyFill="1" applyBorder="1"/>
    <xf numFmtId="0" fontId="0" fillId="9" borderId="2" xfId="0" applyFill="1" applyBorder="1"/>
    <xf numFmtId="0" fontId="0" fillId="9" borderId="0" xfId="0" applyFill="1"/>
    <xf numFmtId="2" fontId="0" fillId="9" borderId="0" xfId="0" applyNumberFormat="1" applyFill="1"/>
    <xf numFmtId="0" fontId="0" fillId="0" borderId="3" xfId="0" applyBorder="1"/>
    <xf numFmtId="0" fontId="0" fillId="0" borderId="4" xfId="0" applyBorder="1"/>
    <xf numFmtId="0" fontId="0" fillId="0" borderId="5" xfId="0" applyBorder="1"/>
    <xf numFmtId="0" fontId="0" fillId="11" borderId="0" xfId="0" applyFill="1"/>
    <xf numFmtId="0" fontId="0" fillId="12" borderId="0" xfId="0" applyFill="1"/>
    <xf numFmtId="0" fontId="4" fillId="0" borderId="0" xfId="0" applyFont="1"/>
    <xf numFmtId="0" fontId="0" fillId="13" borderId="0" xfId="0" applyFill="1"/>
    <xf numFmtId="0" fontId="0" fillId="14" borderId="0" xfId="0" applyFill="1"/>
    <xf numFmtId="0" fontId="0" fillId="15" borderId="0" xfId="0" applyFill="1"/>
    <xf numFmtId="0" fontId="2" fillId="16" borderId="0" xfId="0" applyFont="1" applyFill="1"/>
    <xf numFmtId="0" fontId="0" fillId="16" borderId="0" xfId="0" applyFill="1"/>
    <xf numFmtId="0" fontId="5" fillId="17" borderId="1" xfId="1" applyBorder="1"/>
    <xf numFmtId="0" fontId="5" fillId="17" borderId="1" xfId="1" applyBorder="1" applyAlignment="1">
      <alignment wrapText="1"/>
    </xf>
    <xf numFmtId="0" fontId="5" fillId="19" borderId="1" xfId="1" applyFill="1" applyBorder="1"/>
    <xf numFmtId="0" fontId="5" fillId="19" borderId="1" xfId="0" applyFont="1" applyFill="1" applyBorder="1"/>
    <xf numFmtId="0" fontId="0" fillId="20" borderId="1" xfId="0" applyFill="1" applyBorder="1"/>
    <xf numFmtId="0" fontId="5" fillId="19" borderId="1" xfId="0" applyFont="1" applyFill="1" applyBorder="1" applyAlignment="1">
      <alignment wrapText="1"/>
    </xf>
    <xf numFmtId="0" fontId="6" fillId="18" borderId="1" xfId="2" applyBorder="1"/>
    <xf numFmtId="0" fontId="4" fillId="0" borderId="0" xfId="0" applyFont="1" applyAlignment="1">
      <alignment horizontal="center"/>
    </xf>
    <xf numFmtId="0" fontId="4" fillId="0" borderId="2" xfId="0" applyFont="1" applyBorder="1" applyAlignment="1">
      <alignment horizontal="center"/>
    </xf>
    <xf numFmtId="0" fontId="0" fillId="0" borderId="0" xfId="0" applyAlignment="1">
      <alignment horizontal="center"/>
    </xf>
    <xf numFmtId="0" fontId="0" fillId="0" borderId="10" xfId="0" applyBorder="1"/>
    <xf numFmtId="0" fontId="0" fillId="0" borderId="8" xfId="0" applyBorder="1"/>
    <xf numFmtId="0" fontId="0" fillId="0" borderId="9" xfId="0" applyBorder="1"/>
    <xf numFmtId="0" fontId="0" fillId="21" borderId="8" xfId="0" applyFill="1" applyBorder="1"/>
    <xf numFmtId="2" fontId="0" fillId="9" borderId="8" xfId="0" applyNumberFormat="1" applyFill="1" applyBorder="1"/>
    <xf numFmtId="0" fontId="0" fillId="5" borderId="8" xfId="0" applyFill="1" applyBorder="1"/>
    <xf numFmtId="0" fontId="0" fillId="9" borderId="9" xfId="0" applyFill="1" applyBorder="1"/>
    <xf numFmtId="0" fontId="0" fillId="9" borderId="8" xfId="0" applyFill="1" applyBorder="1"/>
    <xf numFmtId="0" fontId="0" fillId="0" borderId="11" xfId="0" applyBorder="1"/>
    <xf numFmtId="0" fontId="0" fillId="0" borderId="6" xfId="0" applyBorder="1"/>
    <xf numFmtId="0" fontId="2" fillId="9" borderId="0" xfId="0" applyFont="1" applyFill="1" applyAlignment="1">
      <alignment horizontal="center"/>
    </xf>
    <xf numFmtId="0" fontId="2" fillId="9" borderId="2" xfId="0" applyFont="1" applyFill="1" applyBorder="1" applyAlignment="1">
      <alignment horizontal="center"/>
    </xf>
    <xf numFmtId="0" fontId="2" fillId="0" borderId="0" xfId="0" applyFont="1" applyAlignment="1">
      <alignment horizontal="center" vertical="center"/>
    </xf>
    <xf numFmtId="0" fontId="0" fillId="10" borderId="1" xfId="0" applyFill="1" applyBorder="1" applyAlignment="1">
      <alignment horizontal="center"/>
    </xf>
    <xf numFmtId="0" fontId="0" fillId="10" borderId="0" xfId="0" applyFill="1" applyAlignment="1">
      <alignment horizontal="center"/>
    </xf>
    <xf numFmtId="0" fontId="0" fillId="10" borderId="2" xfId="0" applyFill="1" applyBorder="1" applyAlignment="1">
      <alignment horizontal="center"/>
    </xf>
    <xf numFmtId="0" fontId="0" fillId="3" borderId="1" xfId="0" applyFill="1" applyBorder="1" applyAlignment="1">
      <alignment horizontal="center"/>
    </xf>
    <xf numFmtId="0" fontId="0" fillId="3" borderId="0" xfId="0" applyFill="1" applyAlignment="1">
      <alignment horizontal="center"/>
    </xf>
    <xf numFmtId="0" fontId="0" fillId="3" borderId="2" xfId="0" applyFill="1" applyBorder="1" applyAlignment="1">
      <alignment horizontal="center"/>
    </xf>
    <xf numFmtId="0" fontId="2" fillId="3" borderId="1" xfId="0" applyFont="1" applyFill="1" applyBorder="1" applyAlignment="1">
      <alignment horizontal="center"/>
    </xf>
    <xf numFmtId="0" fontId="2" fillId="3" borderId="0" xfId="0" applyFont="1" applyFill="1" applyAlignment="1">
      <alignment horizontal="center"/>
    </xf>
    <xf numFmtId="0" fontId="2" fillId="3" borderId="2" xfId="0" applyFont="1" applyFill="1" applyBorder="1" applyAlignment="1">
      <alignment horizontal="center"/>
    </xf>
    <xf numFmtId="0" fontId="2" fillId="9" borderId="7" xfId="0" applyFont="1" applyFill="1" applyBorder="1" applyAlignment="1">
      <alignment horizontal="center"/>
    </xf>
    <xf numFmtId="0" fontId="2" fillId="9" borderId="8" xfId="0" applyFont="1" applyFill="1" applyBorder="1" applyAlignment="1">
      <alignment horizontal="center"/>
    </xf>
    <xf numFmtId="0" fontId="2" fillId="9" borderId="9" xfId="0" applyFont="1" applyFill="1" applyBorder="1" applyAlignment="1">
      <alignment horizontal="center"/>
    </xf>
    <xf numFmtId="0" fontId="2" fillId="9" borderId="0" xfId="0" applyFont="1" applyFill="1" applyAlignment="1">
      <alignment horizontal="center" vertical="center"/>
    </xf>
    <xf numFmtId="0" fontId="9" fillId="3" borderId="0" xfId="0" applyFont="1" applyFill="1" applyAlignment="1">
      <alignment horizontal="center"/>
    </xf>
    <xf numFmtId="0" fontId="9" fillId="3" borderId="2" xfId="0" applyFont="1" applyFill="1" applyBorder="1" applyAlignment="1">
      <alignment horizontal="center"/>
    </xf>
    <xf numFmtId="0" fontId="2" fillId="0" borderId="0" xfId="0" applyFont="1" applyFill="1" applyBorder="1" applyAlignment="1">
      <alignment horizontal="center"/>
    </xf>
  </cellXfs>
  <cellStyles count="3">
    <cellStyle name="Bad" xfId="1" builtinId="27"/>
    <cellStyle name="Neutral" xfId="2" builtinId="28"/>
    <cellStyle name="Normal" xfId="0" builtinId="0"/>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FF33CC"/>
      <color rgb="FFFF7D7D"/>
      <color rgb="FF9C00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27CBA-D4B9-4750-90E8-5F3875B25297}">
  <dimension ref="A1:J45"/>
  <sheetViews>
    <sheetView zoomScale="85" zoomScaleNormal="85" workbookViewId="0">
      <selection activeCell="U16" sqref="U16"/>
    </sheetView>
  </sheetViews>
  <sheetFormatPr defaultRowHeight="14.5" x14ac:dyDescent="0.35"/>
  <sheetData>
    <row r="1" spans="1:10" x14ac:dyDescent="0.35">
      <c r="A1" t="s">
        <v>0</v>
      </c>
      <c r="B1" t="s">
        <v>1</v>
      </c>
      <c r="C1" t="s">
        <v>2</v>
      </c>
      <c r="D1" t="s">
        <v>3</v>
      </c>
      <c r="E1" t="s">
        <v>190</v>
      </c>
      <c r="F1" t="s">
        <v>187</v>
      </c>
      <c r="G1" s="8" t="s">
        <v>185</v>
      </c>
      <c r="H1" s="8" t="s">
        <v>186</v>
      </c>
      <c r="I1" s="8" t="s">
        <v>188</v>
      </c>
      <c r="J1" s="8" t="s">
        <v>189</v>
      </c>
    </row>
    <row r="2" spans="1:10" x14ac:dyDescent="0.35">
      <c r="A2">
        <v>1</v>
      </c>
      <c r="B2" t="s">
        <v>4</v>
      </c>
      <c r="C2" t="s">
        <v>5</v>
      </c>
      <c r="D2">
        <v>7.25</v>
      </c>
      <c r="E2">
        <v>7.5</v>
      </c>
      <c r="F2">
        <v>7</v>
      </c>
      <c r="G2">
        <v>6</v>
      </c>
      <c r="H2">
        <v>8</v>
      </c>
      <c r="I2">
        <v>8</v>
      </c>
      <c r="J2">
        <v>8</v>
      </c>
    </row>
    <row r="3" spans="1:10" x14ac:dyDescent="0.35">
      <c r="A3">
        <v>1</v>
      </c>
      <c r="B3" t="s">
        <v>6</v>
      </c>
      <c r="C3" t="s">
        <v>7</v>
      </c>
      <c r="D3">
        <v>10</v>
      </c>
      <c r="E3">
        <v>10</v>
      </c>
      <c r="F3">
        <v>10</v>
      </c>
      <c r="G3">
        <v>10</v>
      </c>
      <c r="H3">
        <v>10</v>
      </c>
      <c r="I3">
        <v>10</v>
      </c>
      <c r="J3">
        <v>10</v>
      </c>
    </row>
    <row r="4" spans="1:10" x14ac:dyDescent="0.35">
      <c r="A4" s="8">
        <v>2</v>
      </c>
      <c r="B4" s="8" t="s">
        <v>8</v>
      </c>
      <c r="C4" s="8" t="s">
        <v>9</v>
      </c>
      <c r="D4" s="8">
        <v>4.5</v>
      </c>
      <c r="E4" s="8">
        <v>4.5</v>
      </c>
      <c r="F4" s="8">
        <v>4</v>
      </c>
      <c r="G4" s="8">
        <v>9</v>
      </c>
      <c r="H4" s="8">
        <v>6.5</v>
      </c>
      <c r="I4" s="8">
        <v>5</v>
      </c>
      <c r="J4" s="8">
        <v>4</v>
      </c>
    </row>
    <row r="5" spans="1:10" x14ac:dyDescent="0.35">
      <c r="A5">
        <v>2</v>
      </c>
      <c r="B5" t="s">
        <v>10</v>
      </c>
      <c r="C5" t="s">
        <v>11</v>
      </c>
      <c r="D5">
        <v>9.5</v>
      </c>
      <c r="E5">
        <v>10</v>
      </c>
      <c r="F5">
        <v>8</v>
      </c>
      <c r="G5">
        <v>10</v>
      </c>
      <c r="H5">
        <v>9</v>
      </c>
      <c r="I5">
        <v>10</v>
      </c>
      <c r="J5">
        <v>10</v>
      </c>
    </row>
    <row r="6" spans="1:10" x14ac:dyDescent="0.35">
      <c r="A6">
        <v>3</v>
      </c>
      <c r="B6" t="s">
        <v>12</v>
      </c>
      <c r="C6" t="s">
        <v>13</v>
      </c>
      <c r="D6">
        <v>8.5</v>
      </c>
      <c r="E6">
        <v>8.5</v>
      </c>
      <c r="F6">
        <v>8</v>
      </c>
      <c r="G6">
        <v>4</v>
      </c>
      <c r="H6">
        <v>8</v>
      </c>
      <c r="I6">
        <v>10</v>
      </c>
      <c r="J6">
        <v>10</v>
      </c>
    </row>
    <row r="7" spans="1:10" x14ac:dyDescent="0.35">
      <c r="A7">
        <v>3</v>
      </c>
      <c r="B7" t="s">
        <v>14</v>
      </c>
      <c r="C7" t="s">
        <v>15</v>
      </c>
      <c r="D7">
        <v>9.5</v>
      </c>
      <c r="E7">
        <v>9.5</v>
      </c>
      <c r="F7">
        <v>8</v>
      </c>
      <c r="G7">
        <v>10</v>
      </c>
      <c r="H7">
        <v>10</v>
      </c>
      <c r="I7">
        <v>10</v>
      </c>
      <c r="J7">
        <v>10</v>
      </c>
    </row>
    <row r="8" spans="1:10" x14ac:dyDescent="0.35">
      <c r="A8">
        <v>4</v>
      </c>
      <c r="B8" t="s">
        <v>16</v>
      </c>
      <c r="C8" t="s">
        <v>17</v>
      </c>
      <c r="D8">
        <v>10</v>
      </c>
      <c r="E8">
        <v>10</v>
      </c>
      <c r="F8">
        <v>10</v>
      </c>
      <c r="G8">
        <v>10</v>
      </c>
      <c r="H8">
        <v>10</v>
      </c>
      <c r="I8">
        <v>10</v>
      </c>
      <c r="J8">
        <v>10</v>
      </c>
    </row>
    <row r="9" spans="1:10" x14ac:dyDescent="0.35">
      <c r="A9">
        <v>4</v>
      </c>
      <c r="B9" t="s">
        <v>18</v>
      </c>
      <c r="C9" t="s">
        <v>19</v>
      </c>
      <c r="D9">
        <v>10</v>
      </c>
      <c r="E9">
        <v>10</v>
      </c>
      <c r="F9">
        <v>10</v>
      </c>
      <c r="G9">
        <v>10</v>
      </c>
      <c r="H9">
        <v>10</v>
      </c>
      <c r="I9">
        <v>10</v>
      </c>
      <c r="J9">
        <v>10</v>
      </c>
    </row>
    <row r="10" spans="1:10" x14ac:dyDescent="0.35">
      <c r="A10">
        <v>5</v>
      </c>
      <c r="B10" t="s">
        <v>20</v>
      </c>
      <c r="C10" t="s">
        <v>21</v>
      </c>
      <c r="D10">
        <v>8.5</v>
      </c>
      <c r="E10">
        <v>9.5</v>
      </c>
      <c r="F10">
        <v>8</v>
      </c>
      <c r="G10">
        <v>8</v>
      </c>
      <c r="H10">
        <v>9</v>
      </c>
      <c r="I10">
        <v>10</v>
      </c>
      <c r="J10">
        <v>10</v>
      </c>
    </row>
    <row r="11" spans="1:10" x14ac:dyDescent="0.35">
      <c r="A11">
        <v>5</v>
      </c>
      <c r="B11" t="s">
        <v>22</v>
      </c>
      <c r="C11" t="s">
        <v>23</v>
      </c>
      <c r="D11">
        <v>9.5</v>
      </c>
      <c r="E11">
        <v>9.5</v>
      </c>
      <c r="F11">
        <v>9</v>
      </c>
      <c r="G11">
        <v>10</v>
      </c>
      <c r="H11">
        <v>10</v>
      </c>
      <c r="I11">
        <v>9</v>
      </c>
      <c r="J11">
        <v>10</v>
      </c>
    </row>
    <row r="12" spans="1:10" x14ac:dyDescent="0.35">
      <c r="A12">
        <v>6</v>
      </c>
      <c r="B12" t="s">
        <v>24</v>
      </c>
      <c r="C12" t="s">
        <v>25</v>
      </c>
      <c r="D12">
        <v>8.5</v>
      </c>
      <c r="E12">
        <v>8.5</v>
      </c>
      <c r="F12">
        <v>8</v>
      </c>
      <c r="G12">
        <v>8</v>
      </c>
      <c r="H12">
        <v>10</v>
      </c>
      <c r="I12">
        <v>10</v>
      </c>
      <c r="J12">
        <v>10</v>
      </c>
    </row>
    <row r="13" spans="1:10" x14ac:dyDescent="0.35">
      <c r="A13">
        <v>6</v>
      </c>
      <c r="B13" t="s">
        <v>26</v>
      </c>
      <c r="C13" t="s">
        <v>27</v>
      </c>
      <c r="D13">
        <v>8.5</v>
      </c>
      <c r="E13">
        <v>8.5</v>
      </c>
      <c r="F13">
        <v>7</v>
      </c>
      <c r="G13">
        <v>10</v>
      </c>
      <c r="H13">
        <v>10</v>
      </c>
      <c r="I13">
        <v>8</v>
      </c>
      <c r="J13">
        <v>8</v>
      </c>
    </row>
    <row r="14" spans="1:10" x14ac:dyDescent="0.35">
      <c r="A14">
        <v>7</v>
      </c>
      <c r="B14" t="s">
        <v>28</v>
      </c>
      <c r="C14" t="s">
        <v>29</v>
      </c>
      <c r="D14">
        <v>8.5</v>
      </c>
      <c r="E14">
        <v>9.5</v>
      </c>
      <c r="F14">
        <v>8</v>
      </c>
      <c r="G14">
        <v>10</v>
      </c>
      <c r="H14">
        <v>9</v>
      </c>
      <c r="I14">
        <v>10</v>
      </c>
      <c r="J14">
        <v>10</v>
      </c>
    </row>
    <row r="15" spans="1:10" x14ac:dyDescent="0.35">
      <c r="A15">
        <v>7</v>
      </c>
      <c r="B15" t="s">
        <v>30</v>
      </c>
      <c r="C15" t="s">
        <v>31</v>
      </c>
      <c r="D15">
        <v>8.5</v>
      </c>
      <c r="E15">
        <v>8.5</v>
      </c>
      <c r="F15">
        <v>7</v>
      </c>
      <c r="G15">
        <v>10</v>
      </c>
      <c r="H15">
        <v>9</v>
      </c>
      <c r="I15">
        <v>8</v>
      </c>
      <c r="J15">
        <v>8</v>
      </c>
    </row>
    <row r="16" spans="1:10" x14ac:dyDescent="0.35">
      <c r="A16">
        <v>8</v>
      </c>
      <c r="B16" t="s">
        <v>32</v>
      </c>
      <c r="C16" t="s">
        <v>33</v>
      </c>
      <c r="D16">
        <v>10</v>
      </c>
      <c r="E16">
        <v>10</v>
      </c>
      <c r="F16">
        <v>9</v>
      </c>
      <c r="G16">
        <v>10</v>
      </c>
      <c r="H16">
        <v>9</v>
      </c>
      <c r="I16">
        <v>10</v>
      </c>
      <c r="J16">
        <v>10</v>
      </c>
    </row>
    <row r="17" spans="1:10" x14ac:dyDescent="0.35">
      <c r="A17">
        <v>8</v>
      </c>
      <c r="B17" t="s">
        <v>34</v>
      </c>
      <c r="C17" t="s">
        <v>35</v>
      </c>
      <c r="D17">
        <v>9.5</v>
      </c>
      <c r="E17">
        <v>9.5</v>
      </c>
      <c r="F17">
        <v>9</v>
      </c>
      <c r="G17">
        <v>10</v>
      </c>
      <c r="H17">
        <v>9</v>
      </c>
      <c r="I17">
        <v>10</v>
      </c>
      <c r="J17">
        <v>8</v>
      </c>
    </row>
    <row r="18" spans="1:10" x14ac:dyDescent="0.35">
      <c r="A18">
        <v>9</v>
      </c>
      <c r="B18" t="s">
        <v>36</v>
      </c>
      <c r="C18" t="s">
        <v>37</v>
      </c>
      <c r="D18">
        <v>8.5</v>
      </c>
      <c r="E18">
        <v>8.5</v>
      </c>
      <c r="F18">
        <v>8</v>
      </c>
      <c r="G18">
        <v>9</v>
      </c>
      <c r="H18">
        <v>8</v>
      </c>
      <c r="I18">
        <v>10</v>
      </c>
      <c r="J18">
        <v>10</v>
      </c>
    </row>
    <row r="19" spans="1:10" x14ac:dyDescent="0.35">
      <c r="A19">
        <v>9</v>
      </c>
      <c r="B19" t="s">
        <v>38</v>
      </c>
      <c r="C19" t="s">
        <v>39</v>
      </c>
      <c r="D19">
        <v>10</v>
      </c>
      <c r="E19">
        <v>10</v>
      </c>
      <c r="F19">
        <v>10</v>
      </c>
      <c r="G19">
        <v>10</v>
      </c>
      <c r="H19">
        <v>10</v>
      </c>
      <c r="I19">
        <v>10</v>
      </c>
      <c r="J19">
        <v>10</v>
      </c>
    </row>
    <row r="20" spans="1:10" x14ac:dyDescent="0.35">
      <c r="A20">
        <v>10</v>
      </c>
      <c r="B20" t="s">
        <v>40</v>
      </c>
      <c r="C20" t="s">
        <v>41</v>
      </c>
      <c r="D20">
        <v>8.5</v>
      </c>
      <c r="E20">
        <v>8.5</v>
      </c>
      <c r="F20">
        <v>8</v>
      </c>
      <c r="G20">
        <v>10</v>
      </c>
      <c r="H20">
        <v>8</v>
      </c>
      <c r="I20">
        <v>8</v>
      </c>
      <c r="J20">
        <v>8</v>
      </c>
    </row>
    <row r="21" spans="1:10" x14ac:dyDescent="0.35">
      <c r="A21">
        <v>10</v>
      </c>
      <c r="B21" t="s">
        <v>42</v>
      </c>
      <c r="C21" t="s">
        <v>43</v>
      </c>
      <c r="D21">
        <v>8.5</v>
      </c>
      <c r="E21">
        <v>8.5</v>
      </c>
      <c r="F21">
        <v>8</v>
      </c>
      <c r="G21">
        <v>10</v>
      </c>
      <c r="H21">
        <v>9</v>
      </c>
      <c r="I21">
        <v>10</v>
      </c>
      <c r="J21">
        <v>9</v>
      </c>
    </row>
    <row r="22" spans="1:10" x14ac:dyDescent="0.35">
      <c r="A22">
        <v>11</v>
      </c>
      <c r="B22" t="s">
        <v>44</v>
      </c>
      <c r="C22" t="s">
        <v>45</v>
      </c>
      <c r="D22">
        <v>8.5</v>
      </c>
      <c r="E22">
        <v>8.5</v>
      </c>
      <c r="F22">
        <v>8</v>
      </c>
      <c r="G22">
        <v>10</v>
      </c>
      <c r="H22">
        <v>9</v>
      </c>
      <c r="I22">
        <v>10</v>
      </c>
      <c r="J22">
        <v>8</v>
      </c>
    </row>
    <row r="23" spans="1:10" x14ac:dyDescent="0.35">
      <c r="A23">
        <v>11</v>
      </c>
      <c r="B23" t="s">
        <v>46</v>
      </c>
      <c r="C23" t="s">
        <v>47</v>
      </c>
      <c r="D23">
        <v>8.5</v>
      </c>
      <c r="E23">
        <v>10</v>
      </c>
      <c r="F23">
        <v>10</v>
      </c>
      <c r="G23">
        <v>10</v>
      </c>
      <c r="H23">
        <v>10</v>
      </c>
      <c r="I23">
        <v>10</v>
      </c>
      <c r="J23">
        <v>10</v>
      </c>
    </row>
    <row r="24" spans="1:10" x14ac:dyDescent="0.35">
      <c r="A24">
        <v>12</v>
      </c>
      <c r="B24" t="s">
        <v>48</v>
      </c>
      <c r="C24" t="s">
        <v>49</v>
      </c>
      <c r="D24">
        <v>8.5</v>
      </c>
      <c r="E24">
        <v>8.5</v>
      </c>
      <c r="F24">
        <v>8</v>
      </c>
      <c r="G24">
        <v>8</v>
      </c>
      <c r="H24">
        <v>8</v>
      </c>
      <c r="I24">
        <v>9</v>
      </c>
      <c r="J24">
        <v>9</v>
      </c>
    </row>
    <row r="25" spans="1:10" x14ac:dyDescent="0.35">
      <c r="A25">
        <v>12</v>
      </c>
      <c r="B25" t="s">
        <v>50</v>
      </c>
      <c r="C25" t="s">
        <v>51</v>
      </c>
      <c r="D25">
        <v>10</v>
      </c>
      <c r="E25">
        <v>10</v>
      </c>
      <c r="F25">
        <v>10</v>
      </c>
      <c r="G25">
        <v>10</v>
      </c>
      <c r="H25">
        <v>10</v>
      </c>
      <c r="I25">
        <v>10</v>
      </c>
      <c r="J25">
        <v>10</v>
      </c>
    </row>
    <row r="26" spans="1:10" x14ac:dyDescent="0.35">
      <c r="A26">
        <v>13</v>
      </c>
      <c r="B26" t="s">
        <v>52</v>
      </c>
      <c r="C26" t="s">
        <v>53</v>
      </c>
      <c r="D26">
        <v>7.5</v>
      </c>
      <c r="E26">
        <v>6.5</v>
      </c>
      <c r="F26">
        <v>5</v>
      </c>
      <c r="G26">
        <v>7</v>
      </c>
      <c r="H26">
        <v>8</v>
      </c>
      <c r="I26">
        <v>8</v>
      </c>
      <c r="J26">
        <v>8</v>
      </c>
    </row>
    <row r="27" spans="1:10" x14ac:dyDescent="0.35">
      <c r="A27">
        <v>13</v>
      </c>
      <c r="B27" t="s">
        <v>54</v>
      </c>
      <c r="C27" t="s">
        <v>55</v>
      </c>
      <c r="D27">
        <v>10</v>
      </c>
      <c r="E27">
        <v>10</v>
      </c>
      <c r="F27">
        <v>10</v>
      </c>
      <c r="G27">
        <v>10</v>
      </c>
      <c r="H27">
        <v>10</v>
      </c>
      <c r="I27">
        <v>10</v>
      </c>
      <c r="J27">
        <v>10</v>
      </c>
    </row>
    <row r="28" spans="1:10" x14ac:dyDescent="0.35">
      <c r="A28">
        <v>14</v>
      </c>
      <c r="B28" t="s">
        <v>56</v>
      </c>
      <c r="C28" t="s">
        <v>57</v>
      </c>
      <c r="D28">
        <v>8.5</v>
      </c>
      <c r="E28">
        <v>8.5</v>
      </c>
      <c r="F28">
        <v>9</v>
      </c>
      <c r="G28">
        <v>7</v>
      </c>
      <c r="H28">
        <v>8</v>
      </c>
      <c r="I28">
        <v>10</v>
      </c>
      <c r="J28">
        <v>10</v>
      </c>
    </row>
    <row r="29" spans="1:10" x14ac:dyDescent="0.35">
      <c r="A29">
        <v>14</v>
      </c>
      <c r="B29" t="s">
        <v>58</v>
      </c>
      <c r="C29" t="s">
        <v>59</v>
      </c>
      <c r="D29">
        <v>9.5</v>
      </c>
      <c r="E29">
        <v>8.5</v>
      </c>
      <c r="F29">
        <v>8</v>
      </c>
      <c r="G29">
        <v>10</v>
      </c>
      <c r="H29">
        <v>9</v>
      </c>
      <c r="I29">
        <v>10</v>
      </c>
      <c r="J29">
        <v>10</v>
      </c>
    </row>
    <row r="30" spans="1:10" x14ac:dyDescent="0.35">
      <c r="A30">
        <v>15</v>
      </c>
      <c r="B30" t="s">
        <v>60</v>
      </c>
      <c r="C30" t="s">
        <v>61</v>
      </c>
      <c r="D30">
        <v>9.5</v>
      </c>
      <c r="E30">
        <v>8.5</v>
      </c>
      <c r="F30">
        <v>8</v>
      </c>
      <c r="G30">
        <v>10</v>
      </c>
      <c r="H30">
        <v>8</v>
      </c>
      <c r="I30">
        <v>10</v>
      </c>
      <c r="J30">
        <v>10</v>
      </c>
    </row>
    <row r="31" spans="1:10" x14ac:dyDescent="0.35">
      <c r="A31">
        <v>15</v>
      </c>
      <c r="B31" t="s">
        <v>62</v>
      </c>
      <c r="C31" t="s">
        <v>63</v>
      </c>
      <c r="D31">
        <v>10</v>
      </c>
      <c r="E31">
        <v>10</v>
      </c>
      <c r="F31">
        <v>10</v>
      </c>
      <c r="G31">
        <v>10</v>
      </c>
      <c r="H31">
        <v>10</v>
      </c>
      <c r="I31">
        <v>10</v>
      </c>
      <c r="J31">
        <v>10</v>
      </c>
    </row>
    <row r="32" spans="1:10" x14ac:dyDescent="0.35">
      <c r="A32">
        <v>16</v>
      </c>
      <c r="B32" t="s">
        <v>64</v>
      </c>
      <c r="C32" t="s">
        <v>65</v>
      </c>
      <c r="D32">
        <v>8.25</v>
      </c>
      <c r="E32">
        <v>8.5</v>
      </c>
      <c r="F32">
        <v>7</v>
      </c>
      <c r="G32">
        <v>7.5</v>
      </c>
      <c r="H32">
        <v>8</v>
      </c>
      <c r="I32">
        <v>8</v>
      </c>
      <c r="J32">
        <v>8</v>
      </c>
    </row>
    <row r="33" spans="1:10" x14ac:dyDescent="0.35">
      <c r="A33">
        <v>16</v>
      </c>
      <c r="B33" t="s">
        <v>66</v>
      </c>
      <c r="C33" t="s">
        <v>67</v>
      </c>
      <c r="D33">
        <v>8.5</v>
      </c>
      <c r="E33">
        <v>8.5</v>
      </c>
      <c r="F33">
        <v>8</v>
      </c>
      <c r="G33">
        <v>10</v>
      </c>
      <c r="H33">
        <v>8</v>
      </c>
      <c r="I33">
        <v>10</v>
      </c>
      <c r="J33">
        <v>8</v>
      </c>
    </row>
    <row r="34" spans="1:10" x14ac:dyDescent="0.35">
      <c r="A34">
        <v>17</v>
      </c>
      <c r="B34" t="s">
        <v>68</v>
      </c>
      <c r="C34" t="s">
        <v>69</v>
      </c>
      <c r="D34">
        <v>8.5</v>
      </c>
      <c r="E34">
        <v>9.5</v>
      </c>
      <c r="F34">
        <v>9</v>
      </c>
      <c r="G34">
        <v>8</v>
      </c>
      <c r="H34">
        <v>8</v>
      </c>
      <c r="I34">
        <v>10</v>
      </c>
      <c r="J34">
        <v>10</v>
      </c>
    </row>
    <row r="35" spans="1:10" x14ac:dyDescent="0.35">
      <c r="A35">
        <v>17</v>
      </c>
      <c r="B35" t="s">
        <v>70</v>
      </c>
      <c r="C35" t="s">
        <v>71</v>
      </c>
      <c r="D35">
        <v>8.5</v>
      </c>
      <c r="E35">
        <v>9.5</v>
      </c>
      <c r="F35">
        <v>9</v>
      </c>
      <c r="G35">
        <v>10</v>
      </c>
      <c r="H35">
        <v>9</v>
      </c>
      <c r="I35">
        <v>10</v>
      </c>
      <c r="J35">
        <v>10</v>
      </c>
    </row>
    <row r="36" spans="1:10" x14ac:dyDescent="0.35">
      <c r="A36">
        <v>18</v>
      </c>
      <c r="B36" t="s">
        <v>72</v>
      </c>
      <c r="C36" t="s">
        <v>73</v>
      </c>
      <c r="D36">
        <v>9.5</v>
      </c>
      <c r="E36">
        <v>9.5</v>
      </c>
      <c r="F36">
        <v>8</v>
      </c>
      <c r="G36">
        <v>10</v>
      </c>
      <c r="H36">
        <v>10</v>
      </c>
      <c r="I36">
        <v>10</v>
      </c>
      <c r="J36">
        <v>10</v>
      </c>
    </row>
    <row r="37" spans="1:10" x14ac:dyDescent="0.35">
      <c r="A37">
        <v>18</v>
      </c>
      <c r="B37" t="s">
        <v>74</v>
      </c>
      <c r="C37" t="s">
        <v>75</v>
      </c>
      <c r="D37">
        <v>10</v>
      </c>
      <c r="E37">
        <v>10</v>
      </c>
      <c r="F37">
        <v>9</v>
      </c>
      <c r="G37">
        <v>10</v>
      </c>
      <c r="H37">
        <v>10</v>
      </c>
      <c r="I37">
        <v>10</v>
      </c>
      <c r="J37">
        <v>10</v>
      </c>
    </row>
    <row r="38" spans="1:10" x14ac:dyDescent="0.35">
      <c r="A38">
        <v>19</v>
      </c>
      <c r="B38" t="s">
        <v>76</v>
      </c>
      <c r="C38" t="s">
        <v>77</v>
      </c>
      <c r="D38">
        <v>10</v>
      </c>
      <c r="E38">
        <v>10</v>
      </c>
      <c r="F38">
        <v>10</v>
      </c>
      <c r="G38">
        <v>10</v>
      </c>
      <c r="H38">
        <v>10</v>
      </c>
      <c r="I38">
        <v>10</v>
      </c>
      <c r="J38">
        <v>10</v>
      </c>
    </row>
    <row r="39" spans="1:10" x14ac:dyDescent="0.35">
      <c r="A39">
        <v>19</v>
      </c>
      <c r="B39" t="s">
        <v>78</v>
      </c>
      <c r="C39" t="s">
        <v>79</v>
      </c>
      <c r="D39">
        <v>10</v>
      </c>
      <c r="E39">
        <v>10</v>
      </c>
      <c r="F39">
        <v>10</v>
      </c>
      <c r="G39">
        <v>10</v>
      </c>
      <c r="H39">
        <v>10</v>
      </c>
      <c r="I39">
        <v>10</v>
      </c>
      <c r="J39">
        <v>10</v>
      </c>
    </row>
    <row r="40" spans="1:10" x14ac:dyDescent="0.35">
      <c r="A40">
        <v>20</v>
      </c>
      <c r="B40" t="s">
        <v>80</v>
      </c>
      <c r="C40" t="s">
        <v>81</v>
      </c>
      <c r="D40">
        <v>8.5</v>
      </c>
      <c r="E40">
        <v>7.25</v>
      </c>
      <c r="F40">
        <v>8</v>
      </c>
      <c r="G40">
        <v>9</v>
      </c>
      <c r="H40">
        <v>8</v>
      </c>
      <c r="I40">
        <v>10</v>
      </c>
      <c r="J40">
        <v>8</v>
      </c>
    </row>
    <row r="41" spans="1:10" x14ac:dyDescent="0.35">
      <c r="A41">
        <v>20</v>
      </c>
      <c r="B41" t="s">
        <v>82</v>
      </c>
      <c r="C41" t="s">
        <v>83</v>
      </c>
      <c r="D41">
        <v>8.5</v>
      </c>
      <c r="E41">
        <v>9.5</v>
      </c>
      <c r="F41">
        <v>9</v>
      </c>
      <c r="G41">
        <v>10</v>
      </c>
      <c r="H41">
        <v>9</v>
      </c>
      <c r="I41">
        <v>10</v>
      </c>
      <c r="J41">
        <v>10</v>
      </c>
    </row>
    <row r="42" spans="1:10" x14ac:dyDescent="0.35">
      <c r="D42">
        <v>0</v>
      </c>
      <c r="E42">
        <v>0</v>
      </c>
      <c r="F42">
        <v>0</v>
      </c>
      <c r="G42">
        <v>0</v>
      </c>
      <c r="H42">
        <v>0</v>
      </c>
      <c r="I42">
        <v>0</v>
      </c>
      <c r="J42">
        <v>0</v>
      </c>
    </row>
    <row r="43" spans="1:10" x14ac:dyDescent="0.35">
      <c r="A43" s="64" t="s">
        <v>324</v>
      </c>
      <c r="B43" s="64"/>
      <c r="D43" s="31">
        <f>MIN(D2:D3,D5:D41)</f>
        <v>7.25</v>
      </c>
      <c r="E43" s="31">
        <f t="shared" ref="E43:J43" si="0">MIN(E2:E3,E5:E41)</f>
        <v>6.5</v>
      </c>
      <c r="F43" s="31">
        <f t="shared" si="0"/>
        <v>5</v>
      </c>
      <c r="G43" s="31">
        <f t="shared" si="0"/>
        <v>4</v>
      </c>
      <c r="H43" s="31">
        <f t="shared" si="0"/>
        <v>8</v>
      </c>
      <c r="I43" s="31">
        <f t="shared" si="0"/>
        <v>8</v>
      </c>
      <c r="J43" s="31">
        <f t="shared" si="0"/>
        <v>8</v>
      </c>
    </row>
    <row r="44" spans="1:10" x14ac:dyDescent="0.35">
      <c r="A44" s="64" t="s">
        <v>325</v>
      </c>
      <c r="B44" s="64"/>
      <c r="D44" s="32">
        <f>AVERAGE(D2:D3,D5:D41)</f>
        <v>9.0384615384615383</v>
      </c>
      <c r="E44" s="32">
        <f t="shared" ref="E44:J44" si="1">AVERAGE(E2:E3,E5:E41)</f>
        <v>9.1217948717948723</v>
      </c>
      <c r="F44" s="32">
        <f t="shared" si="1"/>
        <v>8.5384615384615383</v>
      </c>
      <c r="G44" s="32">
        <f t="shared" si="1"/>
        <v>9.2692307692307701</v>
      </c>
      <c r="H44" s="32">
        <f t="shared" si="1"/>
        <v>9.1025641025641022</v>
      </c>
      <c r="I44" s="32">
        <f t="shared" si="1"/>
        <v>9.6410256410256405</v>
      </c>
      <c r="J44" s="32">
        <f t="shared" si="1"/>
        <v>9.4358974358974361</v>
      </c>
    </row>
    <row r="45" spans="1:10" x14ac:dyDescent="0.35">
      <c r="D45">
        <f>AVERAGE(D2:D41)</f>
        <v>8.9250000000000007</v>
      </c>
      <c r="E45">
        <f t="shared" ref="E45:J45" si="2">AVERAGE(E2:E41)</f>
        <v>9.0062499999999996</v>
      </c>
      <c r="F45">
        <f t="shared" si="2"/>
        <v>8.4250000000000007</v>
      </c>
      <c r="G45">
        <f t="shared" si="2"/>
        <v>9.2624999999999993</v>
      </c>
      <c r="H45">
        <f t="shared" si="2"/>
        <v>9.0374999999999996</v>
      </c>
      <c r="I45">
        <f t="shared" si="2"/>
        <v>9.5250000000000004</v>
      </c>
      <c r="J45">
        <f t="shared" si="2"/>
        <v>9.3000000000000007</v>
      </c>
    </row>
  </sheetData>
  <mergeCells count="2">
    <mergeCell ref="A43:B43"/>
    <mergeCell ref="A44:B44"/>
  </mergeCells>
  <conditionalFormatting sqref="D2:D42">
    <cfRule type="colorScale" priority="7">
      <colorScale>
        <cfvo type="min"/>
        <cfvo type="percentile" val="50"/>
        <cfvo type="max"/>
        <color rgb="FFF8696B"/>
        <color rgb="FFFFEB84"/>
        <color rgb="FF63BE7B"/>
      </colorScale>
    </cfRule>
  </conditionalFormatting>
  <conditionalFormatting sqref="E2:E42">
    <cfRule type="colorScale" priority="6">
      <colorScale>
        <cfvo type="min"/>
        <cfvo type="percentile" val="50"/>
        <cfvo type="max"/>
        <color rgb="FFF8696B"/>
        <color rgb="FFFFEB84"/>
        <color rgb="FF63BE7B"/>
      </colorScale>
    </cfRule>
  </conditionalFormatting>
  <conditionalFormatting sqref="F2:F42 G42:J42">
    <cfRule type="colorScale" priority="5">
      <colorScale>
        <cfvo type="min"/>
        <cfvo type="percentile" val="50"/>
        <cfvo type="max"/>
        <color rgb="FFF8696B"/>
        <color rgb="FFFFEB84"/>
        <color rgb="FF63BE7B"/>
      </colorScale>
    </cfRule>
  </conditionalFormatting>
  <conditionalFormatting sqref="G2:G42 H42:J42">
    <cfRule type="colorScale" priority="4">
      <colorScale>
        <cfvo type="min"/>
        <cfvo type="percentile" val="50"/>
        <cfvo type="max"/>
        <color rgb="FFF8696B"/>
        <color rgb="FFFFEB84"/>
        <color rgb="FF63BE7B"/>
      </colorScale>
    </cfRule>
  </conditionalFormatting>
  <conditionalFormatting sqref="H2:H42 I42:J42">
    <cfRule type="colorScale" priority="3">
      <colorScale>
        <cfvo type="min"/>
        <cfvo type="percentile" val="50"/>
        <cfvo type="max"/>
        <color rgb="FFF8696B"/>
        <color rgb="FFFFEB84"/>
        <color rgb="FF63BE7B"/>
      </colorScale>
    </cfRule>
  </conditionalFormatting>
  <conditionalFormatting sqref="I2:I42 J42">
    <cfRule type="colorScale" priority="2">
      <colorScale>
        <cfvo type="min"/>
        <cfvo type="percentile" val="50"/>
        <cfvo type="max"/>
        <color rgb="FFF8696B"/>
        <color rgb="FFFFEB84"/>
        <color rgb="FF63BE7B"/>
      </colorScale>
    </cfRule>
  </conditionalFormatting>
  <conditionalFormatting sqref="J2:J42">
    <cfRule type="colorScale" priority="1">
      <colorScale>
        <cfvo type="min"/>
        <cfvo type="percentile" val="50"/>
        <cfvo type="max"/>
        <color rgb="FFF8696B"/>
        <color rgb="FFFFEB84"/>
        <color rgb="FF63BE7B"/>
      </colorScale>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60E50-8333-4A72-AC35-53C5557A6366}">
  <dimension ref="A1:Q45"/>
  <sheetViews>
    <sheetView zoomScale="85" zoomScaleNormal="85" workbookViewId="0">
      <selection activeCell="A4" sqref="A4"/>
    </sheetView>
  </sheetViews>
  <sheetFormatPr defaultRowHeight="14.5" x14ac:dyDescent="0.35"/>
  <cols>
    <col min="2" max="2" width="8.7265625" style="22"/>
    <col min="3" max="3" width="8.7265625" style="16"/>
    <col min="5" max="5" width="8.7265625" style="22"/>
    <col min="8" max="8" width="8.7265625" style="22"/>
    <col min="11" max="11" width="8.7265625" style="22"/>
    <col min="14" max="14" width="8.7265625" style="22"/>
    <col min="17" max="17" width="8.7265625" style="22"/>
  </cols>
  <sheetData>
    <row r="1" spans="1:17" s="8" customFormat="1" x14ac:dyDescent="0.35">
      <c r="A1" s="8" t="s">
        <v>0</v>
      </c>
      <c r="B1" s="24" t="s">
        <v>1</v>
      </c>
      <c r="C1" s="25" t="s">
        <v>322</v>
      </c>
      <c r="D1" s="26" t="s">
        <v>2</v>
      </c>
      <c r="E1" s="27" t="s">
        <v>3</v>
      </c>
      <c r="F1" s="28" t="s">
        <v>322</v>
      </c>
      <c r="G1" s="28" t="s">
        <v>2</v>
      </c>
      <c r="H1" s="29" t="s">
        <v>3</v>
      </c>
      <c r="I1" s="26" t="s">
        <v>322</v>
      </c>
      <c r="J1" s="26" t="s">
        <v>2</v>
      </c>
      <c r="K1" s="27" t="s">
        <v>3</v>
      </c>
      <c r="L1" s="28" t="s">
        <v>322</v>
      </c>
      <c r="M1" s="28" t="s">
        <v>2</v>
      </c>
      <c r="N1" s="29" t="s">
        <v>3</v>
      </c>
      <c r="O1" s="26" t="s">
        <v>322</v>
      </c>
      <c r="P1" s="26" t="s">
        <v>2</v>
      </c>
      <c r="Q1" s="27" t="s">
        <v>3</v>
      </c>
    </row>
    <row r="2" spans="1:17" ht="14.5" customHeight="1" x14ac:dyDescent="0.35">
      <c r="A2" t="s">
        <v>282</v>
      </c>
      <c r="B2" s="22" t="s">
        <v>4</v>
      </c>
      <c r="C2" s="16" t="s">
        <v>285</v>
      </c>
      <c r="D2" t="s">
        <v>11</v>
      </c>
      <c r="E2" s="22">
        <v>4</v>
      </c>
      <c r="F2" t="s">
        <v>291</v>
      </c>
      <c r="G2" t="s">
        <v>23</v>
      </c>
      <c r="H2" s="22">
        <v>4</v>
      </c>
      <c r="I2" t="s">
        <v>305</v>
      </c>
      <c r="J2" t="s">
        <v>51</v>
      </c>
      <c r="K2" s="22">
        <v>6.5</v>
      </c>
      <c r="L2" t="s">
        <v>306</v>
      </c>
      <c r="M2" s="1" t="s">
        <v>53</v>
      </c>
      <c r="N2" s="22">
        <v>3</v>
      </c>
      <c r="O2" t="s">
        <v>288</v>
      </c>
      <c r="P2" t="s">
        <v>17</v>
      </c>
      <c r="Q2" s="22">
        <v>4.5</v>
      </c>
    </row>
    <row r="3" spans="1:17" ht="14.5" customHeight="1" x14ac:dyDescent="0.35">
      <c r="A3" t="s">
        <v>283</v>
      </c>
      <c r="B3" s="22" t="s">
        <v>6</v>
      </c>
      <c r="C3" s="16" t="s">
        <v>318</v>
      </c>
      <c r="D3" s="1" t="s">
        <v>77</v>
      </c>
      <c r="E3" s="22">
        <v>3</v>
      </c>
      <c r="F3" t="s">
        <v>320</v>
      </c>
      <c r="G3" s="1" t="s">
        <v>81</v>
      </c>
      <c r="H3" s="22">
        <v>3</v>
      </c>
      <c r="I3" t="s">
        <v>302</v>
      </c>
      <c r="J3" s="1" t="s">
        <v>45</v>
      </c>
      <c r="K3" s="22">
        <v>4.5</v>
      </c>
      <c r="L3" t="s">
        <v>285</v>
      </c>
      <c r="M3" t="s">
        <v>11</v>
      </c>
      <c r="N3" s="22">
        <v>3</v>
      </c>
      <c r="O3" t="s">
        <v>292</v>
      </c>
      <c r="P3" t="s">
        <v>25</v>
      </c>
      <c r="Q3" s="22">
        <v>2</v>
      </c>
    </row>
    <row r="4" spans="1:17" ht="14.5" customHeight="1" x14ac:dyDescent="0.35">
      <c r="A4" t="s">
        <v>284</v>
      </c>
      <c r="B4" s="22" t="s">
        <v>8</v>
      </c>
      <c r="C4" s="16" t="s">
        <v>319</v>
      </c>
      <c r="D4" s="1" t="s">
        <v>79</v>
      </c>
      <c r="E4" s="22">
        <v>2</v>
      </c>
      <c r="F4" t="s">
        <v>293</v>
      </c>
      <c r="G4" t="s">
        <v>27</v>
      </c>
      <c r="H4" s="22">
        <v>3</v>
      </c>
      <c r="I4" t="s">
        <v>315</v>
      </c>
      <c r="J4" t="s">
        <v>71</v>
      </c>
      <c r="K4" s="22">
        <v>3</v>
      </c>
      <c r="L4" t="s">
        <v>321</v>
      </c>
      <c r="M4" t="s">
        <v>83</v>
      </c>
      <c r="N4" s="22">
        <v>4</v>
      </c>
      <c r="O4" t="s">
        <v>296</v>
      </c>
      <c r="P4" t="s">
        <v>33</v>
      </c>
      <c r="Q4" s="22">
        <v>3</v>
      </c>
    </row>
    <row r="5" spans="1:17" x14ac:dyDescent="0.35">
      <c r="A5" t="s">
        <v>285</v>
      </c>
      <c r="B5" s="22" t="s">
        <v>10</v>
      </c>
      <c r="C5" s="16" t="s">
        <v>292</v>
      </c>
      <c r="D5" t="s">
        <v>25</v>
      </c>
      <c r="E5" s="22">
        <v>1</v>
      </c>
      <c r="F5" t="s">
        <v>289</v>
      </c>
      <c r="G5" t="s">
        <v>19</v>
      </c>
      <c r="H5" s="22">
        <v>3</v>
      </c>
      <c r="I5" t="s">
        <v>294</v>
      </c>
      <c r="J5" t="s">
        <v>29</v>
      </c>
      <c r="K5" s="22">
        <v>3</v>
      </c>
      <c r="L5" t="s">
        <v>312</v>
      </c>
      <c r="M5" t="s">
        <v>65</v>
      </c>
      <c r="N5" s="22">
        <v>3</v>
      </c>
      <c r="O5" t="s">
        <v>310</v>
      </c>
      <c r="P5" t="s">
        <v>61</v>
      </c>
      <c r="Q5" s="22">
        <v>3</v>
      </c>
    </row>
    <row r="6" spans="1:17" x14ac:dyDescent="0.35">
      <c r="A6" t="s">
        <v>286</v>
      </c>
      <c r="B6" s="22" t="s">
        <v>12</v>
      </c>
      <c r="C6" s="16" t="s">
        <v>314</v>
      </c>
      <c r="D6" t="s">
        <v>69</v>
      </c>
      <c r="E6" s="22">
        <v>4.5</v>
      </c>
      <c r="F6" t="s">
        <v>304</v>
      </c>
      <c r="G6" t="s">
        <v>49</v>
      </c>
      <c r="H6" s="22">
        <v>3</v>
      </c>
      <c r="I6" t="s">
        <v>290</v>
      </c>
      <c r="J6" t="s">
        <v>21</v>
      </c>
      <c r="K6" s="22">
        <v>7.5</v>
      </c>
      <c r="L6" t="s">
        <v>287</v>
      </c>
      <c r="M6" t="s">
        <v>15</v>
      </c>
      <c r="N6" s="22">
        <v>6.5</v>
      </c>
      <c r="O6" t="s">
        <v>312</v>
      </c>
      <c r="P6" t="s">
        <v>65</v>
      </c>
      <c r="Q6" s="22">
        <v>3</v>
      </c>
    </row>
    <row r="7" spans="1:17" ht="14.5" customHeight="1" x14ac:dyDescent="0.35">
      <c r="A7" t="s">
        <v>287</v>
      </c>
      <c r="B7" s="22" t="s">
        <v>14</v>
      </c>
      <c r="C7" s="16" t="s">
        <v>305</v>
      </c>
      <c r="D7" t="s">
        <v>51</v>
      </c>
      <c r="E7" s="22">
        <v>3</v>
      </c>
      <c r="F7" t="s">
        <v>296</v>
      </c>
      <c r="G7" t="s">
        <v>33</v>
      </c>
      <c r="H7" s="22">
        <v>3</v>
      </c>
      <c r="I7" t="s">
        <v>303</v>
      </c>
      <c r="J7" s="1" t="s">
        <v>47</v>
      </c>
      <c r="K7" s="22">
        <v>3</v>
      </c>
      <c r="L7" t="s">
        <v>286</v>
      </c>
      <c r="M7" t="s">
        <v>13</v>
      </c>
      <c r="N7" s="22">
        <v>4</v>
      </c>
      <c r="O7" t="s">
        <v>290</v>
      </c>
      <c r="P7" t="s">
        <v>21</v>
      </c>
      <c r="Q7" s="22">
        <v>3</v>
      </c>
    </row>
    <row r="8" spans="1:17" ht="14.5" customHeight="1" x14ac:dyDescent="0.35">
      <c r="A8" t="s">
        <v>288</v>
      </c>
      <c r="B8" s="22" t="s">
        <v>16</v>
      </c>
      <c r="C8" s="16" t="s">
        <v>300</v>
      </c>
      <c r="D8" t="s">
        <v>41</v>
      </c>
      <c r="E8" s="22">
        <v>3</v>
      </c>
      <c r="F8" t="s">
        <v>306</v>
      </c>
      <c r="G8" s="1" t="s">
        <v>53</v>
      </c>
      <c r="H8" s="22">
        <v>3</v>
      </c>
      <c r="I8" t="s">
        <v>319</v>
      </c>
      <c r="J8" s="1" t="s">
        <v>79</v>
      </c>
      <c r="K8" s="22">
        <v>3</v>
      </c>
      <c r="L8" t="s">
        <v>298</v>
      </c>
      <c r="M8" t="s">
        <v>37</v>
      </c>
      <c r="N8" s="22">
        <v>3</v>
      </c>
      <c r="O8" t="s">
        <v>291</v>
      </c>
      <c r="P8" t="s">
        <v>23</v>
      </c>
      <c r="Q8" s="22">
        <v>4.5</v>
      </c>
    </row>
    <row r="9" spans="1:17" ht="14.5" customHeight="1" x14ac:dyDescent="0.35">
      <c r="A9" t="s">
        <v>289</v>
      </c>
      <c r="B9" s="22" t="s">
        <v>18</v>
      </c>
      <c r="C9" s="16" t="s">
        <v>316</v>
      </c>
      <c r="D9" t="s">
        <v>73</v>
      </c>
      <c r="E9" s="22">
        <v>3</v>
      </c>
      <c r="F9" t="s">
        <v>303</v>
      </c>
      <c r="G9" s="1" t="s">
        <v>47</v>
      </c>
      <c r="H9" s="22">
        <v>3</v>
      </c>
      <c r="I9" t="s">
        <v>292</v>
      </c>
      <c r="J9" t="s">
        <v>25</v>
      </c>
      <c r="K9" s="22">
        <v>3</v>
      </c>
      <c r="L9" t="s">
        <v>297</v>
      </c>
      <c r="M9" t="s">
        <v>35</v>
      </c>
      <c r="N9" s="22">
        <v>1</v>
      </c>
      <c r="O9" t="s">
        <v>284</v>
      </c>
      <c r="P9" t="s">
        <v>9</v>
      </c>
      <c r="Q9" s="22">
        <v>1</v>
      </c>
    </row>
    <row r="10" spans="1:17" ht="14.5" customHeight="1" x14ac:dyDescent="0.35">
      <c r="A10" t="s">
        <v>290</v>
      </c>
      <c r="B10" s="22" t="s">
        <v>20</v>
      </c>
      <c r="C10" s="16" t="s">
        <v>284</v>
      </c>
      <c r="D10" t="s">
        <v>9</v>
      </c>
      <c r="E10" s="22">
        <v>1</v>
      </c>
      <c r="F10" t="s">
        <v>313</v>
      </c>
      <c r="G10" t="s">
        <v>67</v>
      </c>
      <c r="H10" s="22">
        <v>3</v>
      </c>
      <c r="I10" t="s">
        <v>318</v>
      </c>
      <c r="J10" s="1" t="s">
        <v>77</v>
      </c>
      <c r="K10" s="22">
        <v>3</v>
      </c>
      <c r="L10" t="s">
        <v>317</v>
      </c>
      <c r="M10" t="s">
        <v>75</v>
      </c>
      <c r="N10" s="22">
        <v>1</v>
      </c>
      <c r="O10" t="s">
        <v>304</v>
      </c>
      <c r="P10" t="s">
        <v>49</v>
      </c>
      <c r="Q10" s="22">
        <v>1</v>
      </c>
    </row>
    <row r="11" spans="1:17" ht="14.5" customHeight="1" x14ac:dyDescent="0.35">
      <c r="A11" t="s">
        <v>291</v>
      </c>
      <c r="B11" s="22" t="s">
        <v>22</v>
      </c>
      <c r="C11" s="16" t="s">
        <v>303</v>
      </c>
      <c r="D11" s="1" t="s">
        <v>47</v>
      </c>
      <c r="E11" s="22">
        <v>1</v>
      </c>
      <c r="F11" t="s">
        <v>308</v>
      </c>
      <c r="G11" t="s">
        <v>57</v>
      </c>
      <c r="H11" s="22">
        <v>1</v>
      </c>
      <c r="I11" t="s">
        <v>299</v>
      </c>
      <c r="J11" t="s">
        <v>39</v>
      </c>
      <c r="K11" s="22">
        <v>1</v>
      </c>
      <c r="L11" t="s">
        <v>295</v>
      </c>
      <c r="M11" t="s">
        <v>31</v>
      </c>
      <c r="N11" s="22">
        <v>1</v>
      </c>
      <c r="O11" t="s">
        <v>297</v>
      </c>
      <c r="P11" t="s">
        <v>35</v>
      </c>
      <c r="Q11" s="22">
        <v>1</v>
      </c>
    </row>
    <row r="12" spans="1:17" ht="14.5" customHeight="1" x14ac:dyDescent="0.35">
      <c r="A12" t="s">
        <v>292</v>
      </c>
      <c r="B12" s="22" t="s">
        <v>24</v>
      </c>
      <c r="C12" s="16" t="s">
        <v>289</v>
      </c>
      <c r="D12" t="s">
        <v>19</v>
      </c>
      <c r="E12" s="22">
        <v>1</v>
      </c>
      <c r="F12" t="s">
        <v>316</v>
      </c>
      <c r="G12" t="s">
        <v>73</v>
      </c>
      <c r="H12" s="22">
        <v>1</v>
      </c>
      <c r="I12" t="s">
        <v>306</v>
      </c>
      <c r="J12" s="1" t="s">
        <v>53</v>
      </c>
      <c r="K12" s="22">
        <v>2</v>
      </c>
      <c r="L12" t="s">
        <v>310</v>
      </c>
      <c r="M12" t="s">
        <v>61</v>
      </c>
      <c r="N12" s="22">
        <v>1</v>
      </c>
      <c r="O12" t="s">
        <v>285</v>
      </c>
      <c r="P12" t="s">
        <v>11</v>
      </c>
      <c r="Q12" s="22">
        <v>1</v>
      </c>
    </row>
    <row r="13" spans="1:17" ht="14.5" customHeight="1" x14ac:dyDescent="0.35">
      <c r="A13" t="s">
        <v>293</v>
      </c>
      <c r="B13" s="22" t="s">
        <v>26</v>
      </c>
      <c r="C13" s="16" t="s">
        <v>321</v>
      </c>
      <c r="D13" t="s">
        <v>83</v>
      </c>
      <c r="E13" s="22">
        <v>1</v>
      </c>
      <c r="F13" t="s">
        <v>318</v>
      </c>
      <c r="G13" s="1" t="s">
        <v>77</v>
      </c>
      <c r="H13" s="22">
        <v>1</v>
      </c>
      <c r="I13" t="s">
        <v>312</v>
      </c>
      <c r="J13" t="s">
        <v>65</v>
      </c>
      <c r="K13" s="22">
        <v>3</v>
      </c>
      <c r="L13" t="s">
        <v>309</v>
      </c>
      <c r="M13" t="s">
        <v>59</v>
      </c>
      <c r="N13" s="22">
        <v>1</v>
      </c>
      <c r="O13" t="s">
        <v>306</v>
      </c>
      <c r="P13" s="1" t="s">
        <v>53</v>
      </c>
      <c r="Q13" s="22">
        <v>3</v>
      </c>
    </row>
    <row r="14" spans="1:17" ht="14.5" customHeight="1" x14ac:dyDescent="0.35">
      <c r="A14" t="s">
        <v>294</v>
      </c>
      <c r="B14" s="22" t="s">
        <v>28</v>
      </c>
      <c r="C14" s="16" t="s">
        <v>306</v>
      </c>
      <c r="D14" s="1" t="s">
        <v>53</v>
      </c>
      <c r="E14" s="22">
        <v>3</v>
      </c>
      <c r="F14" t="s">
        <v>311</v>
      </c>
      <c r="G14" t="s">
        <v>63</v>
      </c>
      <c r="H14" s="22">
        <v>1</v>
      </c>
      <c r="I14" t="s">
        <v>320</v>
      </c>
      <c r="J14" s="1" t="s">
        <v>81</v>
      </c>
      <c r="K14" s="22">
        <v>1</v>
      </c>
      <c r="L14" t="s">
        <v>314</v>
      </c>
      <c r="M14" t="s">
        <v>69</v>
      </c>
      <c r="N14" s="22">
        <v>3</v>
      </c>
      <c r="O14" t="s">
        <v>299</v>
      </c>
      <c r="P14" t="s">
        <v>39</v>
      </c>
      <c r="Q14" s="22">
        <v>1</v>
      </c>
    </row>
    <row r="15" spans="1:17" ht="14.5" customHeight="1" x14ac:dyDescent="0.35">
      <c r="A15" t="s">
        <v>295</v>
      </c>
      <c r="B15" s="22" t="s">
        <v>30</v>
      </c>
      <c r="C15" s="16" t="s">
        <v>308</v>
      </c>
      <c r="D15" t="s">
        <v>57</v>
      </c>
      <c r="E15" s="22">
        <v>3</v>
      </c>
      <c r="F15" t="s">
        <v>319</v>
      </c>
      <c r="G15" s="1" t="s">
        <v>79</v>
      </c>
      <c r="H15" s="22">
        <v>3</v>
      </c>
      <c r="I15" t="s">
        <v>300</v>
      </c>
      <c r="J15" t="s">
        <v>41</v>
      </c>
      <c r="K15" s="22">
        <v>1</v>
      </c>
      <c r="L15" t="s">
        <v>289</v>
      </c>
      <c r="M15" t="s">
        <v>19</v>
      </c>
      <c r="N15" s="22">
        <v>1</v>
      </c>
      <c r="O15" t="s">
        <v>302</v>
      </c>
      <c r="P15" s="1" t="s">
        <v>45</v>
      </c>
      <c r="Q15" s="22">
        <v>1</v>
      </c>
    </row>
    <row r="16" spans="1:17" ht="14.5" customHeight="1" x14ac:dyDescent="0.35">
      <c r="A16" t="s">
        <v>296</v>
      </c>
      <c r="B16" s="22" t="s">
        <v>32</v>
      </c>
      <c r="C16" s="16" t="s">
        <v>291</v>
      </c>
      <c r="D16" t="s">
        <v>23</v>
      </c>
      <c r="E16" s="22">
        <v>4</v>
      </c>
      <c r="F16" t="s">
        <v>314</v>
      </c>
      <c r="G16" t="s">
        <v>69</v>
      </c>
      <c r="H16" s="22">
        <v>3</v>
      </c>
      <c r="I16" t="s">
        <v>298</v>
      </c>
      <c r="J16" t="s">
        <v>37</v>
      </c>
      <c r="K16" s="22">
        <v>3</v>
      </c>
      <c r="L16" t="s">
        <v>319</v>
      </c>
      <c r="M16" s="1" t="s">
        <v>79</v>
      </c>
      <c r="N16" s="22">
        <v>4</v>
      </c>
      <c r="O16" t="s">
        <v>305</v>
      </c>
      <c r="P16" t="s">
        <v>51</v>
      </c>
      <c r="Q16" s="22">
        <v>3</v>
      </c>
    </row>
    <row r="17" spans="1:17" ht="14.5" customHeight="1" x14ac:dyDescent="0.35">
      <c r="A17" t="s">
        <v>297</v>
      </c>
      <c r="B17" s="22" t="s">
        <v>34</v>
      </c>
      <c r="C17" s="16" t="s">
        <v>302</v>
      </c>
      <c r="D17" s="1" t="s">
        <v>45</v>
      </c>
      <c r="E17" s="22">
        <v>3</v>
      </c>
      <c r="F17" t="s">
        <v>284</v>
      </c>
      <c r="G17" t="s">
        <v>9</v>
      </c>
      <c r="H17" s="22">
        <v>1</v>
      </c>
      <c r="I17" t="s">
        <v>282</v>
      </c>
      <c r="J17" t="s">
        <v>5</v>
      </c>
      <c r="K17" s="22">
        <v>2</v>
      </c>
      <c r="L17" t="s">
        <v>282</v>
      </c>
      <c r="M17" t="s">
        <v>5</v>
      </c>
      <c r="N17" s="22">
        <v>2</v>
      </c>
      <c r="O17" t="s">
        <v>287</v>
      </c>
      <c r="P17" t="s">
        <v>15</v>
      </c>
      <c r="Q17" s="22">
        <v>3</v>
      </c>
    </row>
    <row r="18" spans="1:17" ht="14.5" customHeight="1" x14ac:dyDescent="0.35">
      <c r="A18" t="s">
        <v>298</v>
      </c>
      <c r="B18" s="22" t="s">
        <v>36</v>
      </c>
      <c r="C18" s="16" t="s">
        <v>310</v>
      </c>
      <c r="D18" t="s">
        <v>61</v>
      </c>
      <c r="E18" s="22">
        <v>1</v>
      </c>
      <c r="F18" t="s">
        <v>285</v>
      </c>
      <c r="G18" t="s">
        <v>11</v>
      </c>
      <c r="H18" s="22">
        <v>1</v>
      </c>
      <c r="I18" t="s">
        <v>295</v>
      </c>
      <c r="J18" t="s">
        <v>31</v>
      </c>
      <c r="K18" s="22">
        <v>1</v>
      </c>
      <c r="L18" t="s">
        <v>320</v>
      </c>
      <c r="M18" s="1" t="s">
        <v>81</v>
      </c>
      <c r="N18" s="22">
        <v>1</v>
      </c>
      <c r="O18" t="s">
        <v>307</v>
      </c>
      <c r="P18" t="s">
        <v>55</v>
      </c>
      <c r="Q18" s="22">
        <v>1</v>
      </c>
    </row>
    <row r="19" spans="1:17" x14ac:dyDescent="0.35">
      <c r="A19" t="s">
        <v>299</v>
      </c>
      <c r="B19" s="22" t="s">
        <v>38</v>
      </c>
      <c r="C19" s="16" t="s">
        <v>288</v>
      </c>
      <c r="D19" t="s">
        <v>17</v>
      </c>
      <c r="E19" s="22">
        <v>3</v>
      </c>
      <c r="F19" t="s">
        <v>309</v>
      </c>
      <c r="G19" t="s">
        <v>59</v>
      </c>
      <c r="H19" s="22">
        <v>1</v>
      </c>
      <c r="I19" t="s">
        <v>314</v>
      </c>
      <c r="J19" t="s">
        <v>69</v>
      </c>
      <c r="K19" s="22">
        <v>3</v>
      </c>
      <c r="L19" t="s">
        <v>307</v>
      </c>
      <c r="M19" t="s">
        <v>55</v>
      </c>
      <c r="N19" s="22">
        <v>1</v>
      </c>
      <c r="O19" t="s">
        <v>314</v>
      </c>
      <c r="P19" t="s">
        <v>69</v>
      </c>
      <c r="Q19" s="22">
        <v>3</v>
      </c>
    </row>
    <row r="20" spans="1:17" ht="14.5" customHeight="1" x14ac:dyDescent="0.35">
      <c r="A20" t="s">
        <v>300</v>
      </c>
      <c r="B20" s="22" t="s">
        <v>40</v>
      </c>
      <c r="C20" s="16" t="s">
        <v>299</v>
      </c>
      <c r="D20" t="s">
        <v>39</v>
      </c>
      <c r="E20" s="22">
        <v>1</v>
      </c>
      <c r="F20" t="s">
        <v>282</v>
      </c>
      <c r="G20" t="s">
        <v>5</v>
      </c>
      <c r="H20" s="22">
        <v>3</v>
      </c>
      <c r="I20" t="s">
        <v>286</v>
      </c>
      <c r="J20" t="s">
        <v>13</v>
      </c>
      <c r="K20" s="22">
        <v>3</v>
      </c>
      <c r="L20" t="s">
        <v>296</v>
      </c>
      <c r="M20" t="s">
        <v>33</v>
      </c>
      <c r="N20" s="22">
        <v>1</v>
      </c>
      <c r="O20" t="s">
        <v>303</v>
      </c>
      <c r="P20" s="1" t="s">
        <v>47</v>
      </c>
      <c r="Q20" s="22">
        <v>1</v>
      </c>
    </row>
    <row r="21" spans="1:17" x14ac:dyDescent="0.35">
      <c r="A21" t="s">
        <v>301</v>
      </c>
      <c r="B21" s="22" t="s">
        <v>42</v>
      </c>
      <c r="C21" s="16" t="s">
        <v>315</v>
      </c>
      <c r="D21" t="s">
        <v>71</v>
      </c>
      <c r="E21" s="22">
        <v>3</v>
      </c>
      <c r="F21" t="s">
        <v>305</v>
      </c>
      <c r="G21" t="s">
        <v>51</v>
      </c>
      <c r="H21" s="22">
        <v>3</v>
      </c>
      <c r="I21" t="s">
        <v>316</v>
      </c>
      <c r="J21" t="s">
        <v>73</v>
      </c>
      <c r="K21" s="22">
        <v>1</v>
      </c>
      <c r="L21" t="s">
        <v>291</v>
      </c>
      <c r="M21" t="s">
        <v>23</v>
      </c>
      <c r="N21" s="22">
        <v>3</v>
      </c>
      <c r="O21" t="s">
        <v>282</v>
      </c>
      <c r="P21" t="s">
        <v>5</v>
      </c>
      <c r="Q21" s="22">
        <v>2</v>
      </c>
    </row>
    <row r="22" spans="1:17" x14ac:dyDescent="0.35">
      <c r="A22" t="s">
        <v>302</v>
      </c>
      <c r="B22" s="22" t="s">
        <v>44</v>
      </c>
      <c r="C22" s="16" t="s">
        <v>294</v>
      </c>
      <c r="D22" t="s">
        <v>29</v>
      </c>
      <c r="E22" s="22">
        <v>1</v>
      </c>
      <c r="F22" t="s">
        <v>283</v>
      </c>
      <c r="G22" t="s">
        <v>7</v>
      </c>
      <c r="H22" s="22">
        <v>3</v>
      </c>
      <c r="I22" t="s">
        <v>297</v>
      </c>
      <c r="J22" t="s">
        <v>35</v>
      </c>
      <c r="K22" s="22">
        <v>3</v>
      </c>
      <c r="L22" t="s">
        <v>308</v>
      </c>
      <c r="M22" t="s">
        <v>57</v>
      </c>
      <c r="N22" s="22">
        <v>5.5</v>
      </c>
      <c r="O22" t="s">
        <v>316</v>
      </c>
      <c r="P22" t="s">
        <v>73</v>
      </c>
      <c r="Q22" s="22">
        <v>1</v>
      </c>
    </row>
    <row r="23" spans="1:17" x14ac:dyDescent="0.35">
      <c r="A23" t="s">
        <v>303</v>
      </c>
      <c r="B23" s="22" t="s">
        <v>46</v>
      </c>
      <c r="C23" s="16" t="s">
        <v>282</v>
      </c>
      <c r="D23" t="s">
        <v>5</v>
      </c>
      <c r="E23" s="22">
        <v>2</v>
      </c>
      <c r="F23" t="s">
        <v>312</v>
      </c>
      <c r="G23" t="s">
        <v>65</v>
      </c>
      <c r="H23" s="22">
        <v>1</v>
      </c>
      <c r="I23" t="s">
        <v>293</v>
      </c>
      <c r="J23" t="s">
        <v>27</v>
      </c>
      <c r="K23" s="22">
        <v>1</v>
      </c>
      <c r="L23" t="s">
        <v>288</v>
      </c>
      <c r="M23" t="s">
        <v>17</v>
      </c>
      <c r="N23" s="22">
        <v>1</v>
      </c>
      <c r="O23" t="s">
        <v>300</v>
      </c>
      <c r="P23" t="s">
        <v>41</v>
      </c>
      <c r="Q23" s="22">
        <v>1</v>
      </c>
    </row>
    <row r="24" spans="1:17" ht="14.5" customHeight="1" x14ac:dyDescent="0.35">
      <c r="A24" t="s">
        <v>304</v>
      </c>
      <c r="B24" s="22" t="s">
        <v>48</v>
      </c>
      <c r="C24" s="16" t="s">
        <v>298</v>
      </c>
      <c r="D24" t="s">
        <v>37</v>
      </c>
      <c r="E24" s="22">
        <v>3</v>
      </c>
      <c r="F24" t="s">
        <v>310</v>
      </c>
      <c r="G24" t="s">
        <v>61</v>
      </c>
      <c r="H24" s="22">
        <v>5</v>
      </c>
      <c r="I24" t="s">
        <v>284</v>
      </c>
      <c r="J24" t="s">
        <v>9</v>
      </c>
      <c r="K24" s="22">
        <v>1</v>
      </c>
      <c r="L24" t="s">
        <v>294</v>
      </c>
      <c r="M24" t="s">
        <v>29</v>
      </c>
      <c r="N24" s="22">
        <v>3</v>
      </c>
      <c r="O24" t="s">
        <v>320</v>
      </c>
      <c r="P24" s="1" t="s">
        <v>81</v>
      </c>
      <c r="Q24" s="22">
        <v>3</v>
      </c>
    </row>
    <row r="25" spans="1:17" x14ac:dyDescent="0.35">
      <c r="A25" t="s">
        <v>305</v>
      </c>
      <c r="B25" s="22" t="s">
        <v>50</v>
      </c>
      <c r="C25" s="16" t="s">
        <v>312</v>
      </c>
      <c r="D25" t="s">
        <v>65</v>
      </c>
      <c r="E25" s="22">
        <v>5.5</v>
      </c>
      <c r="F25" t="s">
        <v>294</v>
      </c>
      <c r="G25" t="s">
        <v>29</v>
      </c>
      <c r="H25" s="22">
        <v>3</v>
      </c>
      <c r="I25" t="s">
        <v>301</v>
      </c>
      <c r="J25" t="s">
        <v>43</v>
      </c>
      <c r="K25" s="22">
        <v>3</v>
      </c>
      <c r="L25" t="s">
        <v>299</v>
      </c>
      <c r="M25" t="s">
        <v>39</v>
      </c>
      <c r="N25" s="22">
        <v>1</v>
      </c>
      <c r="O25" t="s">
        <v>315</v>
      </c>
      <c r="P25" t="s">
        <v>71</v>
      </c>
      <c r="Q25" s="22">
        <v>4</v>
      </c>
    </row>
    <row r="26" spans="1:17" ht="14.5" customHeight="1" x14ac:dyDescent="0.35">
      <c r="A26" t="s">
        <v>306</v>
      </c>
      <c r="B26" s="22" t="s">
        <v>52</v>
      </c>
      <c r="C26" s="16" t="s">
        <v>296</v>
      </c>
      <c r="D26" t="s">
        <v>33</v>
      </c>
      <c r="E26" s="22">
        <v>3</v>
      </c>
      <c r="F26" t="s">
        <v>300</v>
      </c>
      <c r="G26" t="s">
        <v>41</v>
      </c>
      <c r="H26" s="22">
        <v>4.5</v>
      </c>
      <c r="I26" t="s">
        <v>309</v>
      </c>
      <c r="J26" t="s">
        <v>59</v>
      </c>
      <c r="K26" s="22">
        <v>3</v>
      </c>
      <c r="L26" t="s">
        <v>303</v>
      </c>
      <c r="M26" s="1" t="s">
        <v>47</v>
      </c>
      <c r="N26" s="22">
        <v>1</v>
      </c>
      <c r="O26" t="s">
        <v>309</v>
      </c>
      <c r="P26" t="s">
        <v>59</v>
      </c>
      <c r="Q26" s="22">
        <v>3</v>
      </c>
    </row>
    <row r="27" spans="1:17" x14ac:dyDescent="0.35">
      <c r="A27" t="s">
        <v>307</v>
      </c>
      <c r="B27" s="22" t="s">
        <v>54</v>
      </c>
      <c r="C27" s="16" t="s">
        <v>297</v>
      </c>
      <c r="D27" t="s">
        <v>35</v>
      </c>
      <c r="E27" s="22">
        <v>2</v>
      </c>
      <c r="F27" t="s">
        <v>298</v>
      </c>
      <c r="G27" t="s">
        <v>37</v>
      </c>
      <c r="H27" s="22">
        <v>1</v>
      </c>
      <c r="I27" t="s">
        <v>317</v>
      </c>
      <c r="J27" t="s">
        <v>75</v>
      </c>
      <c r="K27" s="22">
        <v>3</v>
      </c>
      <c r="L27" t="s">
        <v>284</v>
      </c>
      <c r="M27" t="s">
        <v>9</v>
      </c>
      <c r="N27" s="22">
        <v>3</v>
      </c>
      <c r="O27" t="s">
        <v>295</v>
      </c>
      <c r="P27" t="s">
        <v>31</v>
      </c>
      <c r="Q27" s="22">
        <v>3</v>
      </c>
    </row>
    <row r="28" spans="1:17" x14ac:dyDescent="0.35">
      <c r="A28" t="s">
        <v>308</v>
      </c>
      <c r="B28" s="22" t="s">
        <v>56</v>
      </c>
      <c r="C28" s="16" t="s">
        <v>293</v>
      </c>
      <c r="D28" t="s">
        <v>27</v>
      </c>
      <c r="E28" s="22">
        <v>3</v>
      </c>
      <c r="F28" t="s">
        <v>299</v>
      </c>
      <c r="G28" t="s">
        <v>39</v>
      </c>
      <c r="H28" s="22">
        <v>1</v>
      </c>
      <c r="I28" t="s">
        <v>296</v>
      </c>
      <c r="J28" t="s">
        <v>33</v>
      </c>
      <c r="K28" s="22">
        <v>3</v>
      </c>
      <c r="L28" t="s">
        <v>293</v>
      </c>
      <c r="M28" t="s">
        <v>27</v>
      </c>
      <c r="N28" s="22">
        <v>3</v>
      </c>
      <c r="O28" t="s">
        <v>293</v>
      </c>
      <c r="P28" t="s">
        <v>27</v>
      </c>
      <c r="Q28" s="22">
        <v>3</v>
      </c>
    </row>
    <row r="29" spans="1:17" x14ac:dyDescent="0.35">
      <c r="A29" t="s">
        <v>309</v>
      </c>
      <c r="B29" s="22" t="s">
        <v>58</v>
      </c>
      <c r="C29" s="16" t="s">
        <v>301</v>
      </c>
      <c r="D29" t="s">
        <v>43</v>
      </c>
      <c r="E29" s="22">
        <v>1</v>
      </c>
      <c r="F29" t="s">
        <v>317</v>
      </c>
      <c r="G29" t="s">
        <v>75</v>
      </c>
      <c r="H29" s="22">
        <v>1</v>
      </c>
      <c r="I29" t="s">
        <v>304</v>
      </c>
      <c r="J29" t="s">
        <v>49</v>
      </c>
      <c r="K29" s="22">
        <v>4.5</v>
      </c>
      <c r="L29" t="s">
        <v>301</v>
      </c>
      <c r="M29" t="s">
        <v>43</v>
      </c>
      <c r="N29" s="22">
        <v>1</v>
      </c>
      <c r="O29" t="s">
        <v>286</v>
      </c>
      <c r="P29" t="s">
        <v>13</v>
      </c>
      <c r="Q29" s="22">
        <v>3</v>
      </c>
    </row>
    <row r="30" spans="1:17" ht="14.5" customHeight="1" x14ac:dyDescent="0.35">
      <c r="A30" t="s">
        <v>310</v>
      </c>
      <c r="B30" s="22" t="s">
        <v>60</v>
      </c>
      <c r="C30" s="16" t="s">
        <v>283</v>
      </c>
      <c r="D30" t="s">
        <v>7</v>
      </c>
      <c r="E30" s="22">
        <v>4.5</v>
      </c>
      <c r="F30" t="s">
        <v>292</v>
      </c>
      <c r="G30" t="s">
        <v>25</v>
      </c>
      <c r="H30" s="22">
        <v>3</v>
      </c>
      <c r="I30" t="s">
        <v>313</v>
      </c>
      <c r="J30" t="s">
        <v>67</v>
      </c>
      <c r="K30" s="22">
        <v>3</v>
      </c>
      <c r="L30" t="s">
        <v>302</v>
      </c>
      <c r="M30" s="1" t="s">
        <v>45</v>
      </c>
      <c r="N30" s="22">
        <v>3</v>
      </c>
      <c r="O30" t="s">
        <v>321</v>
      </c>
      <c r="P30" t="s">
        <v>83</v>
      </c>
      <c r="Q30" s="22">
        <v>3</v>
      </c>
    </row>
    <row r="31" spans="1:17" x14ac:dyDescent="0.35">
      <c r="A31" t="s">
        <v>311</v>
      </c>
      <c r="B31" s="22" t="s">
        <v>62</v>
      </c>
      <c r="C31" s="16" t="s">
        <v>287</v>
      </c>
      <c r="D31" t="s">
        <v>15</v>
      </c>
      <c r="E31" s="22">
        <v>3</v>
      </c>
      <c r="F31" t="s">
        <v>288</v>
      </c>
      <c r="G31" t="s">
        <v>17</v>
      </c>
      <c r="H31" s="22">
        <v>3</v>
      </c>
      <c r="I31" t="s">
        <v>287</v>
      </c>
      <c r="J31" t="s">
        <v>15</v>
      </c>
      <c r="K31" s="22">
        <v>3</v>
      </c>
      <c r="L31" t="s">
        <v>300</v>
      </c>
      <c r="M31" t="s">
        <v>41</v>
      </c>
      <c r="N31" s="22">
        <v>3</v>
      </c>
      <c r="O31" t="s">
        <v>301</v>
      </c>
      <c r="P31" t="s">
        <v>43</v>
      </c>
      <c r="Q31" s="22">
        <v>3</v>
      </c>
    </row>
    <row r="32" spans="1:17" x14ac:dyDescent="0.35">
      <c r="A32" t="s">
        <v>312</v>
      </c>
      <c r="B32" s="22" t="s">
        <v>64</v>
      </c>
      <c r="C32" s="16" t="s">
        <v>309</v>
      </c>
      <c r="D32" t="s">
        <v>59</v>
      </c>
      <c r="E32" s="22">
        <v>4.5</v>
      </c>
      <c r="F32" t="s">
        <v>297</v>
      </c>
      <c r="G32" t="s">
        <v>35</v>
      </c>
      <c r="H32" s="22">
        <v>2</v>
      </c>
      <c r="I32" t="s">
        <v>311</v>
      </c>
      <c r="J32" t="s">
        <v>63</v>
      </c>
      <c r="K32" s="22">
        <v>6.5</v>
      </c>
      <c r="L32" t="s">
        <v>315</v>
      </c>
      <c r="M32" t="s">
        <v>71</v>
      </c>
      <c r="N32" s="22">
        <v>4</v>
      </c>
      <c r="O32" t="s">
        <v>289</v>
      </c>
      <c r="P32" t="s">
        <v>19</v>
      </c>
      <c r="Q32" s="22">
        <v>4</v>
      </c>
    </row>
    <row r="33" spans="1:17" x14ac:dyDescent="0.35">
      <c r="A33" t="s">
        <v>313</v>
      </c>
      <c r="B33" s="22" t="s">
        <v>66</v>
      </c>
      <c r="C33" s="16" t="s">
        <v>286</v>
      </c>
      <c r="D33" t="s">
        <v>13</v>
      </c>
      <c r="E33" s="22">
        <v>3</v>
      </c>
      <c r="F33" t="s">
        <v>287</v>
      </c>
      <c r="G33" t="s">
        <v>15</v>
      </c>
      <c r="H33" s="22">
        <v>3</v>
      </c>
      <c r="I33" t="s">
        <v>310</v>
      </c>
      <c r="J33" t="s">
        <v>61</v>
      </c>
      <c r="K33" s="22">
        <v>4</v>
      </c>
      <c r="L33" t="s">
        <v>283</v>
      </c>
      <c r="M33" t="s">
        <v>7</v>
      </c>
      <c r="N33" s="22">
        <v>3</v>
      </c>
      <c r="O33" t="s">
        <v>317</v>
      </c>
      <c r="P33" t="s">
        <v>75</v>
      </c>
      <c r="Q33" s="22">
        <v>1</v>
      </c>
    </row>
    <row r="34" spans="1:17" x14ac:dyDescent="0.35">
      <c r="A34" t="s">
        <v>314</v>
      </c>
      <c r="B34" s="22" t="s">
        <v>68</v>
      </c>
      <c r="C34" s="16" t="s">
        <v>307</v>
      </c>
      <c r="D34" t="s">
        <v>55</v>
      </c>
      <c r="E34" s="22">
        <v>3</v>
      </c>
      <c r="F34" t="s">
        <v>295</v>
      </c>
      <c r="G34" t="s">
        <v>31</v>
      </c>
      <c r="H34" s="22">
        <v>3</v>
      </c>
      <c r="I34" t="s">
        <v>289</v>
      </c>
      <c r="J34" t="s">
        <v>19</v>
      </c>
      <c r="K34" s="22">
        <v>1</v>
      </c>
      <c r="L34" t="s">
        <v>292</v>
      </c>
      <c r="M34" t="s">
        <v>25</v>
      </c>
      <c r="N34" s="22">
        <v>1</v>
      </c>
      <c r="O34" t="s">
        <v>308</v>
      </c>
      <c r="P34" t="s">
        <v>57</v>
      </c>
      <c r="Q34" s="22">
        <v>3</v>
      </c>
    </row>
    <row r="35" spans="1:17" ht="14.5" customHeight="1" x14ac:dyDescent="0.35">
      <c r="A35" t="s">
        <v>315</v>
      </c>
      <c r="B35" s="22" t="s">
        <v>70</v>
      </c>
      <c r="C35" s="16" t="s">
        <v>320</v>
      </c>
      <c r="D35" s="1" t="s">
        <v>81</v>
      </c>
      <c r="E35" s="22">
        <v>1</v>
      </c>
      <c r="F35" t="s">
        <v>286</v>
      </c>
      <c r="G35" t="s">
        <v>13</v>
      </c>
      <c r="H35" s="22">
        <v>3</v>
      </c>
      <c r="I35" t="s">
        <v>285</v>
      </c>
      <c r="J35" t="s">
        <v>11</v>
      </c>
      <c r="K35" s="22">
        <v>1</v>
      </c>
      <c r="L35" t="s">
        <v>313</v>
      </c>
      <c r="M35" t="s">
        <v>67</v>
      </c>
      <c r="N35" s="22">
        <v>1</v>
      </c>
      <c r="O35" t="s">
        <v>318</v>
      </c>
      <c r="P35" s="1" t="s">
        <v>77</v>
      </c>
      <c r="Q35" s="22">
        <v>1</v>
      </c>
    </row>
    <row r="36" spans="1:17" x14ac:dyDescent="0.35">
      <c r="A36" t="s">
        <v>316</v>
      </c>
      <c r="B36" s="22" t="s">
        <v>72</v>
      </c>
      <c r="C36" s="16" t="s">
        <v>295</v>
      </c>
      <c r="D36" t="s">
        <v>31</v>
      </c>
      <c r="E36" s="22">
        <v>1</v>
      </c>
      <c r="F36" t="s">
        <v>315</v>
      </c>
      <c r="G36" t="s">
        <v>71</v>
      </c>
      <c r="H36" s="22">
        <v>1</v>
      </c>
      <c r="I36" t="s">
        <v>307</v>
      </c>
      <c r="J36" t="s">
        <v>55</v>
      </c>
      <c r="K36" s="22">
        <v>3</v>
      </c>
      <c r="L36" t="s">
        <v>311</v>
      </c>
      <c r="M36" t="s">
        <v>63</v>
      </c>
      <c r="N36" s="22">
        <v>3</v>
      </c>
      <c r="O36" t="s">
        <v>311</v>
      </c>
      <c r="P36" t="s">
        <v>63</v>
      </c>
      <c r="Q36" s="22">
        <v>3</v>
      </c>
    </row>
    <row r="37" spans="1:17" x14ac:dyDescent="0.35">
      <c r="A37" t="s">
        <v>317</v>
      </c>
      <c r="B37" s="22" t="s">
        <v>74</v>
      </c>
      <c r="C37" s="16" t="s">
        <v>290</v>
      </c>
      <c r="D37" t="s">
        <v>21</v>
      </c>
      <c r="E37" s="22">
        <v>3</v>
      </c>
      <c r="F37" t="s">
        <v>301</v>
      </c>
      <c r="G37" t="s">
        <v>43</v>
      </c>
      <c r="H37" s="22">
        <v>1</v>
      </c>
      <c r="I37" t="s">
        <v>308</v>
      </c>
      <c r="J37" t="s">
        <v>57</v>
      </c>
      <c r="K37" s="22">
        <v>2</v>
      </c>
      <c r="L37" t="s">
        <v>316</v>
      </c>
      <c r="M37" t="s">
        <v>73</v>
      </c>
      <c r="N37" s="22">
        <v>4</v>
      </c>
      <c r="O37" t="s">
        <v>283</v>
      </c>
      <c r="P37" t="s">
        <v>7</v>
      </c>
      <c r="Q37" s="22">
        <v>3</v>
      </c>
    </row>
    <row r="38" spans="1:17" ht="14.5" customHeight="1" x14ac:dyDescent="0.35">
      <c r="A38" t="s">
        <v>318</v>
      </c>
      <c r="B38" s="22" t="s">
        <v>76</v>
      </c>
      <c r="C38" s="16" t="s">
        <v>313</v>
      </c>
      <c r="D38" t="s">
        <v>67</v>
      </c>
      <c r="E38" s="22">
        <v>3</v>
      </c>
      <c r="F38" t="s">
        <v>302</v>
      </c>
      <c r="G38" s="1" t="s">
        <v>45</v>
      </c>
      <c r="H38" s="22">
        <v>3</v>
      </c>
      <c r="I38" t="s">
        <v>288</v>
      </c>
      <c r="J38" t="s">
        <v>17</v>
      </c>
      <c r="K38" s="22">
        <v>2</v>
      </c>
      <c r="L38" t="s">
        <v>305</v>
      </c>
      <c r="M38" t="s">
        <v>51</v>
      </c>
      <c r="N38" s="22">
        <v>3</v>
      </c>
      <c r="O38" t="s">
        <v>319</v>
      </c>
      <c r="P38" s="1" t="s">
        <v>79</v>
      </c>
      <c r="Q38" s="22">
        <v>4.5</v>
      </c>
    </row>
    <row r="39" spans="1:17" x14ac:dyDescent="0.35">
      <c r="A39" t="s">
        <v>319</v>
      </c>
      <c r="B39" s="22" t="s">
        <v>78</v>
      </c>
      <c r="C39" s="16" t="s">
        <v>304</v>
      </c>
      <c r="D39" t="s">
        <v>49</v>
      </c>
      <c r="E39" s="22">
        <v>1</v>
      </c>
      <c r="F39" t="s">
        <v>321</v>
      </c>
      <c r="G39" t="s">
        <v>83</v>
      </c>
      <c r="H39" s="22">
        <v>1</v>
      </c>
      <c r="I39" t="s">
        <v>321</v>
      </c>
      <c r="J39" t="s">
        <v>83</v>
      </c>
      <c r="K39" s="22">
        <v>1</v>
      </c>
      <c r="L39" t="s">
        <v>304</v>
      </c>
      <c r="M39" t="s">
        <v>49</v>
      </c>
      <c r="N39" s="22">
        <v>1</v>
      </c>
      <c r="O39" t="s">
        <v>294</v>
      </c>
      <c r="P39" t="s">
        <v>29</v>
      </c>
      <c r="Q39" s="22">
        <v>4</v>
      </c>
    </row>
    <row r="40" spans="1:17" ht="14.5" customHeight="1" x14ac:dyDescent="0.35">
      <c r="A40" t="s">
        <v>320</v>
      </c>
      <c r="B40" s="22" t="s">
        <v>80</v>
      </c>
      <c r="C40" s="16" t="s">
        <v>311</v>
      </c>
      <c r="D40" t="s">
        <v>63</v>
      </c>
      <c r="E40" s="22">
        <v>3</v>
      </c>
      <c r="F40" t="s">
        <v>307</v>
      </c>
      <c r="G40" t="s">
        <v>55</v>
      </c>
      <c r="H40" s="22">
        <v>1</v>
      </c>
      <c r="I40" t="s">
        <v>291</v>
      </c>
      <c r="J40" t="s">
        <v>23</v>
      </c>
      <c r="K40" s="22">
        <v>4</v>
      </c>
      <c r="L40" t="s">
        <v>318</v>
      </c>
      <c r="M40" s="1" t="s">
        <v>77</v>
      </c>
      <c r="N40" s="22">
        <v>3</v>
      </c>
      <c r="O40" t="s">
        <v>313</v>
      </c>
      <c r="P40" t="s">
        <v>67</v>
      </c>
      <c r="Q40" s="22">
        <v>3</v>
      </c>
    </row>
    <row r="41" spans="1:17" s="33" customFormat="1" x14ac:dyDescent="0.35">
      <c r="A41" s="33" t="s">
        <v>321</v>
      </c>
      <c r="B41" s="34" t="s">
        <v>82</v>
      </c>
      <c r="C41" s="35" t="s">
        <v>317</v>
      </c>
      <c r="D41" s="33" t="s">
        <v>75</v>
      </c>
      <c r="E41" s="34">
        <v>1</v>
      </c>
      <c r="F41" s="33" t="s">
        <v>290</v>
      </c>
      <c r="G41" s="33" t="s">
        <v>21</v>
      </c>
      <c r="H41" s="34">
        <v>2</v>
      </c>
      <c r="I41" s="33" t="s">
        <v>283</v>
      </c>
      <c r="J41" s="33" t="s">
        <v>7</v>
      </c>
      <c r="K41" s="34">
        <v>3</v>
      </c>
      <c r="L41" s="33" t="s">
        <v>290</v>
      </c>
      <c r="M41" s="33" t="s">
        <v>21</v>
      </c>
      <c r="N41" s="34">
        <v>3</v>
      </c>
      <c r="O41" s="33" t="s">
        <v>298</v>
      </c>
      <c r="P41" s="33" t="s">
        <v>37</v>
      </c>
      <c r="Q41" s="34">
        <v>3</v>
      </c>
    </row>
    <row r="42" spans="1:17" x14ac:dyDescent="0.35">
      <c r="E42" s="22">
        <v>0</v>
      </c>
      <c r="H42" s="22">
        <v>0</v>
      </c>
      <c r="K42" s="22">
        <v>0</v>
      </c>
      <c r="N42" s="22">
        <v>0</v>
      </c>
      <c r="Q42" s="22">
        <v>0</v>
      </c>
    </row>
    <row r="43" spans="1:17" x14ac:dyDescent="0.35">
      <c r="E43" s="22">
        <v>10</v>
      </c>
      <c r="H43" s="22">
        <v>10</v>
      </c>
      <c r="K43" s="22">
        <v>10</v>
      </c>
      <c r="N43" s="22">
        <v>10</v>
      </c>
      <c r="Q43" s="22">
        <v>10</v>
      </c>
    </row>
    <row r="44" spans="1:17" x14ac:dyDescent="0.35">
      <c r="A44" s="64" t="s">
        <v>323</v>
      </c>
      <c r="B44" s="65"/>
      <c r="E44" s="30">
        <f>MAX(E2:E41)</f>
        <v>5.5</v>
      </c>
      <c r="H44" s="30">
        <f>MAX(H2:H41)</f>
        <v>5</v>
      </c>
      <c r="K44" s="30">
        <f>MAX(K2:K41)</f>
        <v>7.5</v>
      </c>
      <c r="N44" s="30">
        <f>MAX(N2:N41)</f>
        <v>6.5</v>
      </c>
      <c r="Q44" s="30">
        <f>MAX(Q2:Q41)</f>
        <v>4.5</v>
      </c>
    </row>
    <row r="45" spans="1:17" x14ac:dyDescent="0.35">
      <c r="A45" s="64" t="s">
        <v>325</v>
      </c>
      <c r="B45" s="65"/>
      <c r="E45" s="30">
        <f>AVERAGE(E2:E41)</f>
        <v>2.5</v>
      </c>
      <c r="H45" s="30">
        <f t="shared" ref="H45:Q45" si="0">AVERAGE(H2:H41)</f>
        <v>2.3125</v>
      </c>
      <c r="K45" s="30">
        <f t="shared" si="0"/>
        <v>2.8125</v>
      </c>
      <c r="N45" s="30">
        <f t="shared" si="0"/>
        <v>2.4500000000000002</v>
      </c>
      <c r="Q45" s="30">
        <f t="shared" si="0"/>
        <v>2.5375000000000001</v>
      </c>
    </row>
  </sheetData>
  <mergeCells count="2">
    <mergeCell ref="A44:B44"/>
    <mergeCell ref="A45:B45"/>
  </mergeCells>
  <conditionalFormatting sqref="E2:E43">
    <cfRule type="colorScale" priority="9">
      <colorScale>
        <cfvo type="min"/>
        <cfvo type="percentile" val="50"/>
        <cfvo type="max"/>
        <color rgb="FFF8696B"/>
        <color rgb="FFFFEB84"/>
        <color rgb="FF63BE7B"/>
      </colorScale>
    </cfRule>
  </conditionalFormatting>
  <conditionalFormatting sqref="H2:H43">
    <cfRule type="colorScale" priority="4">
      <colorScale>
        <cfvo type="min"/>
        <cfvo type="percentile" val="50"/>
        <cfvo type="max"/>
        <color rgb="FFF8696B"/>
        <color rgb="FFFFEB84"/>
        <color rgb="FF63BE7B"/>
      </colorScale>
    </cfRule>
  </conditionalFormatting>
  <conditionalFormatting sqref="K2:K43">
    <cfRule type="colorScale" priority="3">
      <colorScale>
        <cfvo type="min"/>
        <cfvo type="percentile" val="50"/>
        <cfvo type="max"/>
        <color rgb="FFF8696B"/>
        <color rgb="FFFFEB84"/>
        <color rgb="FF63BE7B"/>
      </colorScale>
    </cfRule>
  </conditionalFormatting>
  <conditionalFormatting sqref="N2:N43">
    <cfRule type="colorScale" priority="2">
      <colorScale>
        <cfvo type="min"/>
        <cfvo type="percentile" val="50"/>
        <cfvo type="max"/>
        <color rgb="FFF8696B"/>
        <color rgb="FFFFEB84"/>
        <color rgb="FF63BE7B"/>
      </colorScale>
    </cfRule>
  </conditionalFormatting>
  <conditionalFormatting sqref="Q2:Q43">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0F314-B0F4-4A75-8E19-AF86B5D52F6B}">
  <dimension ref="A1:AB42"/>
  <sheetViews>
    <sheetView workbookViewId="0">
      <selection activeCell="T3" sqref="T3:T36"/>
    </sheetView>
  </sheetViews>
  <sheetFormatPr defaultRowHeight="14.5" x14ac:dyDescent="0.35"/>
  <cols>
    <col min="7" max="7" width="12" bestFit="1" customWidth="1"/>
    <col min="12" max="22" width="12" bestFit="1" customWidth="1"/>
    <col min="27" max="27" width="13.1796875" bestFit="1" customWidth="1"/>
    <col min="28" max="28" width="12.7265625" bestFit="1" customWidth="1"/>
  </cols>
  <sheetData>
    <row r="1" spans="1:28" x14ac:dyDescent="0.35">
      <c r="A1" s="66" t="s">
        <v>0</v>
      </c>
      <c r="B1" s="66" t="s">
        <v>1</v>
      </c>
      <c r="C1" s="66" t="s">
        <v>2</v>
      </c>
      <c r="D1" s="66" t="s">
        <v>84</v>
      </c>
      <c r="E1" s="66" t="s">
        <v>85</v>
      </c>
      <c r="F1" s="66"/>
      <c r="G1" s="66"/>
      <c r="H1" s="66"/>
      <c r="I1" s="66" t="s">
        <v>86</v>
      </c>
      <c r="J1" s="66"/>
      <c r="K1" s="6" t="s">
        <v>132</v>
      </c>
      <c r="M1">
        <f t="shared" ref="M1" si="0">MAX(M3:M42)-MIN(M3:M42)</f>
        <v>0.73742406939466754</v>
      </c>
      <c r="P1">
        <f>MAX(P3:P42)-MIN(P3:P42)</f>
        <v>0.90151963755488329</v>
      </c>
      <c r="Q1">
        <f>MAX(Q3:Q42)-MIN(Q3:Q42)</f>
        <v>0.676835417747497</v>
      </c>
      <c r="T1" s="11"/>
      <c r="AA1" t="s">
        <v>146</v>
      </c>
    </row>
    <row r="2" spans="1:28" x14ac:dyDescent="0.35">
      <c r="A2" s="66"/>
      <c r="B2" s="66"/>
      <c r="C2" s="66"/>
      <c r="D2" s="66"/>
      <c r="E2" s="2" t="s">
        <v>87</v>
      </c>
      <c r="F2" s="2" t="s">
        <v>88</v>
      </c>
      <c r="G2" s="2" t="s">
        <v>89</v>
      </c>
      <c r="H2" s="2" t="s">
        <v>90</v>
      </c>
      <c r="I2" s="2" t="s">
        <v>91</v>
      </c>
      <c r="J2" s="4" t="s">
        <v>92</v>
      </c>
      <c r="K2" s="2" t="s">
        <v>133</v>
      </c>
      <c r="L2" s="4" t="s">
        <v>135</v>
      </c>
      <c r="M2" s="4" t="s">
        <v>136</v>
      </c>
      <c r="N2" s="7" t="s">
        <v>137</v>
      </c>
      <c r="O2" s="7" t="s">
        <v>138</v>
      </c>
      <c r="P2" s="4" t="s">
        <v>139</v>
      </c>
      <c r="Q2" s="2" t="s">
        <v>140</v>
      </c>
      <c r="R2" s="7" t="s">
        <v>141</v>
      </c>
      <c r="S2" s="7" t="s">
        <v>142</v>
      </c>
      <c r="T2" s="12" t="s">
        <v>143</v>
      </c>
      <c r="U2" s="10" t="s">
        <v>147</v>
      </c>
      <c r="V2" s="10" t="s">
        <v>148</v>
      </c>
      <c r="X2" t="s">
        <v>145</v>
      </c>
      <c r="Y2">
        <v>0.2</v>
      </c>
    </row>
    <row r="3" spans="1:28" x14ac:dyDescent="0.35">
      <c r="A3">
        <v>1</v>
      </c>
      <c r="B3" t="s">
        <v>4</v>
      </c>
      <c r="C3" t="s">
        <v>93</v>
      </c>
      <c r="D3">
        <v>10</v>
      </c>
      <c r="E3">
        <v>0.25814479589462203</v>
      </c>
      <c r="F3">
        <v>0.31584268808364802</v>
      </c>
      <c r="G3">
        <v>0.212167203426361</v>
      </c>
      <c r="H3">
        <v>0.10198599298854499</v>
      </c>
      <c r="I3">
        <v>10</v>
      </c>
      <c r="J3">
        <v>3</v>
      </c>
      <c r="K3">
        <f>'validation_q-a'!D2</f>
        <v>7.25</v>
      </c>
      <c r="L3" s="3">
        <f>MIN(I3/K3*10, 10)</f>
        <v>10</v>
      </c>
      <c r="M3">
        <f>AVERAGE(E3:G3)</f>
        <v>0.26205156246821032</v>
      </c>
      <c r="N3">
        <f>((MAX($M$3:$M$42)-MIN($M$3:$M$42))-M3)/3*10+L3/3+J3/3</f>
        <v>5.917908356421524</v>
      </c>
      <c r="O3">
        <f>((MAX($M$3:$M$42)-MIN($M$3:$M$42))-M3)*10*0.5+L3*0.25+J3*0.25</f>
        <v>5.626862534632286</v>
      </c>
      <c r="P3">
        <f>MAX(E3:G3)</f>
        <v>0.31584268808364802</v>
      </c>
      <c r="Q3">
        <f>MIN(E3:G3)</f>
        <v>0.212167203426361</v>
      </c>
      <c r="R3">
        <f>((MAX($P$3:$P$42)-MIN($P$3:$P$42))-P3)/3*10+L3/3+J3/3</f>
        <v>6.2855898315707845</v>
      </c>
      <c r="S3">
        <f>((MAX($Q$3:$Q$42)-MIN($Q$3:$Q$42))-Q3)/3*10+L3/3+J3/3</f>
        <v>5.8822273810704537</v>
      </c>
      <c r="T3" s="8">
        <f>((1-(P3-MIN($P$3:$P$42))/$P$1)/2+(1-(M3-MIN($M$3:$M$42))/$M$1)/2)/3*10+L3/3+J3/3</f>
        <v>6.6924614368920317</v>
      </c>
      <c r="U3">
        <f>1-(P3-MIN($P$3:$P$42))/$P$1</f>
        <v>0.72877720350511865</v>
      </c>
      <c r="V3">
        <f>1-(M3-MIN($M$3:$M$42))/$M$1</f>
        <v>0.68669965863010041</v>
      </c>
      <c r="X3" t="s">
        <v>144</v>
      </c>
      <c r="Y3" s="8">
        <f>Y5-Y4</f>
        <v>0.39999999999999997</v>
      </c>
      <c r="AB3" s="9"/>
    </row>
    <row r="4" spans="1:28" x14ac:dyDescent="0.35">
      <c r="A4">
        <v>1</v>
      </c>
      <c r="B4" t="s">
        <v>6</v>
      </c>
      <c r="C4" t="s">
        <v>94</v>
      </c>
      <c r="D4" t="s">
        <v>134</v>
      </c>
      <c r="E4">
        <v>0.11301851272582999</v>
      </c>
      <c r="F4">
        <v>5.9287846088409403E-2</v>
      </c>
      <c r="G4">
        <v>4.8822641372680602E-2</v>
      </c>
      <c r="H4">
        <v>1.8805575958700301E-2</v>
      </c>
      <c r="I4">
        <v>10</v>
      </c>
      <c r="J4">
        <v>9.5</v>
      </c>
      <c r="K4">
        <f>'validation_q-a'!D3</f>
        <v>10</v>
      </c>
      <c r="L4" s="3">
        <f t="shared" ref="L4:L42" si="1">MIN(I4/K4*10, 10)</f>
        <v>10</v>
      </c>
      <c r="M4">
        <f t="shared" ref="M4:M42" si="2">AVERAGE(E4:G4)</f>
        <v>7.3709666728973333E-2</v>
      </c>
      <c r="N4">
        <f t="shared" ref="N4:N42" si="3">((MAX($M$3:$M$42)-MIN($M$3:$M$42))-M4)/3*10+L4/3+J4/3</f>
        <v>8.7123813422189809</v>
      </c>
      <c r="O4">
        <f t="shared" ref="O4:O42" si="4">((MAX($M$3:$M$42)-MIN($M$3:$M$42))-M4)*10*0.5+L4*0.25+J4*0.25</f>
        <v>8.1935720133284704</v>
      </c>
      <c r="P4">
        <f>MAX(E4:G4)</f>
        <v>0.11301851272582999</v>
      </c>
      <c r="Q4">
        <f t="shared" ref="Q4:Q42" si="5">MIN(E4:G4)</f>
        <v>4.8822641372680602E-2</v>
      </c>
      <c r="R4">
        <f t="shared" ref="R4:R42" si="6">((MAX($P$3:$P$42)-MIN($P$3:$P$42))-P4)/3*10+L4/3+J4/3</f>
        <v>9.12833708276351</v>
      </c>
      <c r="S4">
        <f t="shared" ref="S4:S42" si="7">((MAX($Q$3:$Q$42)-MIN($Q$3:$Q$42))-Q4)/3*10+L4/3+J4/3</f>
        <v>8.5933759212493879</v>
      </c>
      <c r="T4" s="8">
        <f t="shared" ref="T4:T42" si="8">((1-(P4-MIN($P$3:$P$42))/$P$1)/2+(1-(M4-MIN($M$3:$M$42))/$M$1)/2)/3*10+L4/3+J4/3</f>
        <v>9.6597705303068473</v>
      </c>
      <c r="U4">
        <f t="shared" ref="U4:U42" si="9">1-(P4-MIN($P$3:$P$42))/$P$1</f>
        <v>0.95375752219004617</v>
      </c>
      <c r="V4">
        <f t="shared" ref="V4:V42" si="10">1-(M4-MIN($M$3:$M$42))/$M$1</f>
        <v>0.94210479599406249</v>
      </c>
      <c r="Y4">
        <v>0.2</v>
      </c>
      <c r="AA4">
        <f>1-(Y4-$Y$2)/$Y$3</f>
        <v>1</v>
      </c>
      <c r="AB4">
        <v>0</v>
      </c>
    </row>
    <row r="5" spans="1:28" x14ac:dyDescent="0.35">
      <c r="A5">
        <v>2</v>
      </c>
      <c r="B5" t="s">
        <v>8</v>
      </c>
      <c r="C5" t="s">
        <v>95</v>
      </c>
      <c r="D5">
        <v>10</v>
      </c>
      <c r="E5">
        <v>0.17800635099411</v>
      </c>
      <c r="F5">
        <v>0.29191851615905701</v>
      </c>
      <c r="G5">
        <v>0.22129255533218301</v>
      </c>
      <c r="H5">
        <v>0.11443735307080601</v>
      </c>
      <c r="I5">
        <v>10</v>
      </c>
      <c r="J5">
        <v>5.5</v>
      </c>
      <c r="K5">
        <f>'validation_q-a'!D4</f>
        <v>4.5</v>
      </c>
      <c r="L5" s="3">
        <f t="shared" si="1"/>
        <v>10</v>
      </c>
      <c r="M5">
        <f t="shared" si="2"/>
        <v>0.23040580749511666</v>
      </c>
      <c r="N5">
        <f t="shared" si="3"/>
        <v>6.8567275396651697</v>
      </c>
      <c r="O5">
        <f t="shared" si="4"/>
        <v>6.410091309497755</v>
      </c>
      <c r="P5">
        <f t="shared" ref="P5:P42" si="11">MAX(E5:G5)</f>
        <v>0.29191851615905701</v>
      </c>
      <c r="Q5">
        <f t="shared" si="5"/>
        <v>0.17800635099411</v>
      </c>
      <c r="R5">
        <f t="shared" si="6"/>
        <v>7.1986704046527548</v>
      </c>
      <c r="S5">
        <f t="shared" si="7"/>
        <v>6.8294302225112897</v>
      </c>
      <c r="T5" s="8">
        <f t="shared" si="8"/>
        <v>7.641547305920013</v>
      </c>
      <c r="U5">
        <f t="shared" si="9"/>
        <v>0.75531480837579956</v>
      </c>
      <c r="V5">
        <f t="shared" si="10"/>
        <v>0.72961357517620784</v>
      </c>
      <c r="Y5">
        <v>0.6</v>
      </c>
      <c r="AA5">
        <f t="shared" ref="AA5:AA7" si="12">1-(Y5-$Y$2)/$Y$3</f>
        <v>0</v>
      </c>
      <c r="AB5">
        <v>1</v>
      </c>
    </row>
    <row r="6" spans="1:28" x14ac:dyDescent="0.35">
      <c r="A6">
        <v>2</v>
      </c>
      <c r="B6" t="s">
        <v>10</v>
      </c>
      <c r="C6" t="s">
        <v>96</v>
      </c>
      <c r="D6" t="s">
        <v>134</v>
      </c>
      <c r="E6">
        <v>7.4420750141143799E-2</v>
      </c>
      <c r="F6">
        <v>0.121164560317993</v>
      </c>
      <c r="G6">
        <v>0.107339680194854</v>
      </c>
      <c r="H6">
        <v>4.2323139059412797E-2</v>
      </c>
      <c r="I6">
        <v>8.5</v>
      </c>
      <c r="J6">
        <v>5.5</v>
      </c>
      <c r="K6">
        <f>'validation_q-a'!D5</f>
        <v>9.5</v>
      </c>
      <c r="L6" s="3">
        <f t="shared" si="1"/>
        <v>8.9473684210526319</v>
      </c>
      <c r="M6">
        <f t="shared" si="2"/>
        <v>0.1009749968846636</v>
      </c>
      <c r="N6">
        <f t="shared" si="3"/>
        <v>6.9372863820508899</v>
      </c>
      <c r="O6">
        <f t="shared" si="4"/>
        <v>6.7940874678131777</v>
      </c>
      <c r="P6">
        <f t="shared" si="11"/>
        <v>0.121164560317993</v>
      </c>
      <c r="Q6">
        <f t="shared" si="5"/>
        <v>7.4420750141143799E-2</v>
      </c>
      <c r="R6">
        <f t="shared" si="6"/>
        <v>7.4169730644738445</v>
      </c>
      <c r="S6">
        <f t="shared" si="7"/>
        <v>6.8238383657053872</v>
      </c>
      <c r="T6" s="8">
        <f t="shared" si="8"/>
        <v>7.8988772491939399</v>
      </c>
      <c r="U6">
        <f t="shared" si="9"/>
        <v>0.94472161520275433</v>
      </c>
      <c r="V6">
        <f t="shared" si="10"/>
        <v>0.90513105010308326</v>
      </c>
      <c r="Y6">
        <v>0.4</v>
      </c>
      <c r="AA6">
        <f t="shared" si="12"/>
        <v>0.49999999999999989</v>
      </c>
      <c r="AB6">
        <v>0.5</v>
      </c>
    </row>
    <row r="7" spans="1:28" x14ac:dyDescent="0.35">
      <c r="A7">
        <v>3</v>
      </c>
      <c r="B7" t="s">
        <v>12</v>
      </c>
      <c r="C7" t="s">
        <v>97</v>
      </c>
      <c r="D7">
        <v>11</v>
      </c>
      <c r="E7">
        <v>0.12858915328979401</v>
      </c>
      <c r="F7">
        <v>0.14857053756713801</v>
      </c>
      <c r="G7">
        <v>0.101189613342285</v>
      </c>
      <c r="H7">
        <v>5.1462656582690398E-2</v>
      </c>
      <c r="I7">
        <v>9.5</v>
      </c>
      <c r="J7">
        <v>9.5</v>
      </c>
      <c r="K7">
        <f>'validation_q-a'!D6</f>
        <v>8.5</v>
      </c>
      <c r="L7" s="3">
        <f t="shared" si="1"/>
        <v>10</v>
      </c>
      <c r="M7">
        <f t="shared" si="2"/>
        <v>0.12611643473307235</v>
      </c>
      <c r="N7">
        <f t="shared" si="3"/>
        <v>8.5376921155386505</v>
      </c>
      <c r="O7">
        <f t="shared" si="4"/>
        <v>7.9315381733079757</v>
      </c>
      <c r="P7">
        <f t="shared" si="11"/>
        <v>0.14857053756713801</v>
      </c>
      <c r="Q7">
        <f t="shared" si="5"/>
        <v>0.101189613342285</v>
      </c>
      <c r="R7">
        <f t="shared" si="6"/>
        <v>9.0098303332924843</v>
      </c>
      <c r="S7">
        <f t="shared" si="7"/>
        <v>8.4188193480173723</v>
      </c>
      <c r="T7" s="8">
        <f t="shared" si="8"/>
        <v>9.475598856095802</v>
      </c>
      <c r="U7">
        <f t="shared" si="9"/>
        <v>0.91432185893845819</v>
      </c>
      <c r="V7">
        <f t="shared" si="10"/>
        <v>0.87103745471902339</v>
      </c>
      <c r="Y7">
        <v>0.5</v>
      </c>
      <c r="AA7">
        <f t="shared" si="12"/>
        <v>0.25</v>
      </c>
    </row>
    <row r="8" spans="1:28" ht="15" customHeight="1" x14ac:dyDescent="0.35">
      <c r="A8">
        <v>3</v>
      </c>
      <c r="B8" t="s">
        <v>14</v>
      </c>
      <c r="C8" s="1" t="s">
        <v>98</v>
      </c>
      <c r="D8" t="s">
        <v>134</v>
      </c>
      <c r="E8">
        <v>0.119540929794311</v>
      </c>
      <c r="F8">
        <v>0.25782519578933699</v>
      </c>
      <c r="G8">
        <v>0.37850636243820102</v>
      </c>
      <c r="H8">
        <v>6.1193968862649301E-2</v>
      </c>
      <c r="I8">
        <v>10</v>
      </c>
      <c r="J8">
        <v>2.5</v>
      </c>
      <c r="K8">
        <f>'validation_q-a'!D7</f>
        <v>9.5</v>
      </c>
      <c r="L8" s="3">
        <f t="shared" si="1"/>
        <v>10</v>
      </c>
      <c r="M8">
        <f t="shared" si="2"/>
        <v>0.25195749600728301</v>
      </c>
      <c r="N8">
        <f t="shared" si="3"/>
        <v>5.7848885779579486</v>
      </c>
      <c r="O8">
        <f t="shared" si="4"/>
        <v>5.5523328669369221</v>
      </c>
      <c r="P8">
        <f t="shared" si="11"/>
        <v>0.37850636243820102</v>
      </c>
      <c r="Q8">
        <f t="shared" si="5"/>
        <v>0.119540929794311</v>
      </c>
      <c r="R8">
        <f t="shared" si="6"/>
        <v>5.9100442503889408</v>
      </c>
      <c r="S8">
        <f t="shared" si="7"/>
        <v>6.0243149598439532</v>
      </c>
      <c r="T8" s="8">
        <f t="shared" si="8"/>
        <v>6.4327603354317882</v>
      </c>
      <c r="U8">
        <f t="shared" si="9"/>
        <v>0.65926826355067636</v>
      </c>
      <c r="V8">
        <f t="shared" si="10"/>
        <v>0.70038793770839691</v>
      </c>
    </row>
    <row r="9" spans="1:28" x14ac:dyDescent="0.35">
      <c r="A9">
        <v>4</v>
      </c>
      <c r="B9" t="s">
        <v>16</v>
      </c>
      <c r="C9" t="s">
        <v>99</v>
      </c>
      <c r="D9">
        <v>11</v>
      </c>
      <c r="E9">
        <v>8.4346294403076102E-2</v>
      </c>
      <c r="F9">
        <v>3.0740976333618102E-2</v>
      </c>
      <c r="G9">
        <v>2.46281623840332E-2</v>
      </c>
      <c r="H9">
        <v>3.0960125099543E-2</v>
      </c>
      <c r="I9">
        <v>10</v>
      </c>
      <c r="J9">
        <v>10</v>
      </c>
      <c r="K9">
        <f>'validation_q-a'!D8</f>
        <v>10</v>
      </c>
      <c r="L9" s="3">
        <f t="shared" si="1"/>
        <v>10</v>
      </c>
      <c r="M9">
        <f t="shared" si="2"/>
        <v>4.6571811040242467E-2</v>
      </c>
      <c r="N9">
        <f t="shared" si="3"/>
        <v>8.9695075278480836</v>
      </c>
      <c r="O9">
        <f t="shared" si="4"/>
        <v>8.4542612917721254</v>
      </c>
      <c r="P9">
        <f t="shared" si="11"/>
        <v>8.4346294403076102E-2</v>
      </c>
      <c r="Q9">
        <f t="shared" si="5"/>
        <v>2.46281623840332E-2</v>
      </c>
      <c r="R9">
        <f t="shared" si="6"/>
        <v>9.3905778105060254</v>
      </c>
      <c r="S9">
        <f t="shared" si="7"/>
        <v>8.8406908512115461</v>
      </c>
      <c r="T9" s="8">
        <f t="shared" si="8"/>
        <v>9.9407791979134696</v>
      </c>
      <c r="U9">
        <f t="shared" si="9"/>
        <v>0.98556184139547043</v>
      </c>
      <c r="V9">
        <f t="shared" si="10"/>
        <v>0.97890567735261058</v>
      </c>
    </row>
    <row r="10" spans="1:28" x14ac:dyDescent="0.35">
      <c r="A10">
        <v>4</v>
      </c>
      <c r="B10" t="s">
        <v>18</v>
      </c>
      <c r="C10" t="s">
        <v>100</v>
      </c>
      <c r="D10" t="s">
        <v>134</v>
      </c>
      <c r="E10">
        <v>6.8201422691345201E-2</v>
      </c>
      <c r="F10">
        <v>0.263573408126831</v>
      </c>
      <c r="G10">
        <v>0.390981614589691</v>
      </c>
      <c r="H10">
        <v>8.3809204435652498E-2</v>
      </c>
      <c r="I10">
        <v>8.5</v>
      </c>
      <c r="J10">
        <v>2.5</v>
      </c>
      <c r="K10">
        <f>'validation_q-a'!D9</f>
        <v>10</v>
      </c>
      <c r="L10" s="3">
        <f t="shared" si="1"/>
        <v>8.5</v>
      </c>
      <c r="M10">
        <f t="shared" si="2"/>
        <v>0.24091881513595573</v>
      </c>
      <c r="N10">
        <f t="shared" si="3"/>
        <v>5.3216841808623725</v>
      </c>
      <c r="O10">
        <f t="shared" si="4"/>
        <v>5.2325262712935592</v>
      </c>
      <c r="P10">
        <f t="shared" si="11"/>
        <v>0.390981614589691</v>
      </c>
      <c r="Q10">
        <f t="shared" si="5"/>
        <v>6.8201422691345201E-2</v>
      </c>
      <c r="R10">
        <f t="shared" si="6"/>
        <v>5.3684600765506412</v>
      </c>
      <c r="S10">
        <f t="shared" si="7"/>
        <v>5.695446650187173</v>
      </c>
      <c r="T10" s="8">
        <f t="shared" si="8"/>
        <v>5.9346456989271141</v>
      </c>
      <c r="U10">
        <f t="shared" si="9"/>
        <v>0.64543023758673224</v>
      </c>
      <c r="V10">
        <f t="shared" si="10"/>
        <v>0.71535718176953611</v>
      </c>
    </row>
    <row r="11" spans="1:28" x14ac:dyDescent="0.35">
      <c r="A11">
        <v>5</v>
      </c>
      <c r="B11" t="s">
        <v>20</v>
      </c>
      <c r="C11" t="s">
        <v>101</v>
      </c>
      <c r="D11">
        <v>11</v>
      </c>
      <c r="E11">
        <v>0.145444810390472</v>
      </c>
      <c r="F11">
        <v>0.30061531066894498</v>
      </c>
      <c r="G11">
        <v>0.19694638252258301</v>
      </c>
      <c r="H11">
        <v>8.1038563137564704E-2</v>
      </c>
      <c r="I11">
        <v>10</v>
      </c>
      <c r="J11">
        <v>6.5</v>
      </c>
      <c r="K11">
        <f>'validation_q-a'!D10</f>
        <v>8.5</v>
      </c>
      <c r="L11" s="3">
        <f t="shared" si="1"/>
        <v>10</v>
      </c>
      <c r="M11">
        <f t="shared" si="2"/>
        <v>0.21433550119399999</v>
      </c>
      <c r="N11">
        <f t="shared" si="3"/>
        <v>7.2436285606688919</v>
      </c>
      <c r="O11">
        <f t="shared" si="4"/>
        <v>6.7404428410033379</v>
      </c>
      <c r="P11">
        <f t="shared" si="11"/>
        <v>0.30061531066894498</v>
      </c>
      <c r="Q11">
        <f t="shared" si="5"/>
        <v>0.145444810390472</v>
      </c>
      <c r="R11">
        <f t="shared" si="6"/>
        <v>7.503014422953127</v>
      </c>
      <c r="S11">
        <f t="shared" si="7"/>
        <v>7.2713020245234166</v>
      </c>
      <c r="T11" s="8">
        <f t="shared" si="8"/>
        <v>7.995123427622099</v>
      </c>
      <c r="U11">
        <f t="shared" si="9"/>
        <v>0.74566799188106903</v>
      </c>
      <c r="V11">
        <f t="shared" si="10"/>
        <v>0.75140606469219051</v>
      </c>
    </row>
    <row r="12" spans="1:28" ht="15" customHeight="1" x14ac:dyDescent="0.35">
      <c r="A12">
        <v>5</v>
      </c>
      <c r="B12" t="s">
        <v>22</v>
      </c>
      <c r="C12" s="1" t="s">
        <v>102</v>
      </c>
      <c r="D12" t="s">
        <v>134</v>
      </c>
      <c r="E12">
        <v>0.22135686874389601</v>
      </c>
      <c r="F12">
        <v>0.140233159065246</v>
      </c>
      <c r="G12">
        <v>0.18442422151565499</v>
      </c>
      <c r="H12">
        <v>5.7239339264398198E-2</v>
      </c>
      <c r="I12">
        <v>10</v>
      </c>
      <c r="J12">
        <v>7.5</v>
      </c>
      <c r="K12">
        <f>'validation_q-a'!D11</f>
        <v>9.5</v>
      </c>
      <c r="L12" s="3">
        <f t="shared" si="1"/>
        <v>10</v>
      </c>
      <c r="M12">
        <f t="shared" si="2"/>
        <v>0.18200474977493233</v>
      </c>
      <c r="N12">
        <f t="shared" si="3"/>
        <v>7.6847310653991174</v>
      </c>
      <c r="O12">
        <f t="shared" si="4"/>
        <v>7.1520965980986766</v>
      </c>
      <c r="P12">
        <f t="shared" si="11"/>
        <v>0.22135686874389601</v>
      </c>
      <c r="Q12">
        <f t="shared" si="5"/>
        <v>0.140233159065246</v>
      </c>
      <c r="R12">
        <f t="shared" si="6"/>
        <v>8.100542562703291</v>
      </c>
      <c r="S12">
        <f t="shared" si="7"/>
        <v>7.6220075289408369</v>
      </c>
      <c r="T12" s="8">
        <f t="shared" si="8"/>
        <v>8.5480556119862943</v>
      </c>
      <c r="U12">
        <f t="shared" si="9"/>
        <v>0.83358448157619658</v>
      </c>
      <c r="V12">
        <f t="shared" si="10"/>
        <v>0.79524888561558016</v>
      </c>
    </row>
    <row r="13" spans="1:28" x14ac:dyDescent="0.35">
      <c r="A13">
        <v>6</v>
      </c>
      <c r="B13" t="s">
        <v>24</v>
      </c>
      <c r="C13" t="s">
        <v>103</v>
      </c>
      <c r="D13">
        <v>12</v>
      </c>
      <c r="E13">
        <v>0.41213697195053101</v>
      </c>
      <c r="F13">
        <v>0.335341095924377</v>
      </c>
      <c r="G13">
        <v>0.10962456464767401</v>
      </c>
      <c r="H13">
        <v>0.12280921073076299</v>
      </c>
      <c r="I13">
        <v>8.5</v>
      </c>
      <c r="J13">
        <v>4</v>
      </c>
      <c r="K13">
        <f>'validation_q-a'!D12</f>
        <v>8.5</v>
      </c>
      <c r="L13" s="3">
        <f t="shared" si="1"/>
        <v>10</v>
      </c>
      <c r="M13">
        <f t="shared" si="2"/>
        <v>0.28570087750752732</v>
      </c>
      <c r="N13">
        <f t="shared" si="3"/>
        <v>6.1724106396238003</v>
      </c>
      <c r="O13">
        <f t="shared" si="4"/>
        <v>5.7586159594357014</v>
      </c>
      <c r="P13">
        <f t="shared" si="11"/>
        <v>0.41213697195053101</v>
      </c>
      <c r="Q13">
        <f t="shared" si="5"/>
        <v>0.10962456464767401</v>
      </c>
      <c r="R13">
        <f t="shared" si="6"/>
        <v>6.2979422186811744</v>
      </c>
      <c r="S13">
        <f t="shared" si="7"/>
        <v>6.5573695103327436</v>
      </c>
      <c r="T13" s="8">
        <f t="shared" si="8"/>
        <v>6.79432232746169</v>
      </c>
      <c r="U13">
        <f t="shared" si="9"/>
        <v>0.62196390753737463</v>
      </c>
      <c r="V13">
        <f t="shared" si="10"/>
        <v>0.65462948893963979</v>
      </c>
    </row>
    <row r="14" spans="1:28" x14ac:dyDescent="0.35">
      <c r="A14">
        <v>6</v>
      </c>
      <c r="B14" t="s">
        <v>26</v>
      </c>
      <c r="C14" t="s">
        <v>104</v>
      </c>
      <c r="D14" t="s">
        <v>134</v>
      </c>
      <c r="E14">
        <v>0.40834629535674999</v>
      </c>
      <c r="F14">
        <v>0.38487571477889998</v>
      </c>
      <c r="G14">
        <v>0.24773359298705999</v>
      </c>
      <c r="H14">
        <v>0.158757193347251</v>
      </c>
      <c r="I14">
        <v>10</v>
      </c>
      <c r="J14">
        <v>2</v>
      </c>
      <c r="K14">
        <f>'validation_q-a'!D13</f>
        <v>8.5</v>
      </c>
      <c r="L14" s="3">
        <f t="shared" si="1"/>
        <v>10</v>
      </c>
      <c r="M14">
        <f t="shared" si="2"/>
        <v>0.3469852010409033</v>
      </c>
      <c r="N14">
        <f t="shared" si="3"/>
        <v>5.3014628945125475</v>
      </c>
      <c r="O14">
        <f t="shared" si="4"/>
        <v>4.9521943417688217</v>
      </c>
      <c r="P14">
        <f t="shared" si="11"/>
        <v>0.40834629535674999</v>
      </c>
      <c r="Q14">
        <f t="shared" si="5"/>
        <v>0.24773359298705999</v>
      </c>
      <c r="R14">
        <f t="shared" si="6"/>
        <v>5.6439111406604452</v>
      </c>
      <c r="S14">
        <f t="shared" si="7"/>
        <v>5.430339415868124</v>
      </c>
      <c r="T14" s="8">
        <f t="shared" si="8"/>
        <v>5.9961536925240777</v>
      </c>
      <c r="U14">
        <f t="shared" si="9"/>
        <v>0.62616867073483773</v>
      </c>
      <c r="V14">
        <f t="shared" si="10"/>
        <v>0.57152354477960898</v>
      </c>
    </row>
    <row r="15" spans="1:28" x14ac:dyDescent="0.35">
      <c r="A15">
        <v>7</v>
      </c>
      <c r="B15" t="s">
        <v>28</v>
      </c>
      <c r="C15" t="s">
        <v>105</v>
      </c>
      <c r="D15">
        <v>13</v>
      </c>
      <c r="E15">
        <v>0.15432310104370101</v>
      </c>
      <c r="F15">
        <v>0.27807253599166798</v>
      </c>
      <c r="G15">
        <v>0.20063191652297899</v>
      </c>
      <c r="H15">
        <v>9.4237641485807794E-2</v>
      </c>
      <c r="I15">
        <v>10</v>
      </c>
      <c r="J15">
        <v>7.5</v>
      </c>
      <c r="K15">
        <f>'validation_q-a'!D14</f>
        <v>8.5</v>
      </c>
      <c r="L15" s="3">
        <f t="shared" si="1"/>
        <v>10</v>
      </c>
      <c r="M15">
        <f t="shared" si="2"/>
        <v>0.21100918451944931</v>
      </c>
      <c r="N15">
        <f t="shared" si="3"/>
        <v>7.5880496162507276</v>
      </c>
      <c r="O15">
        <f t="shared" si="4"/>
        <v>7.007074424376091</v>
      </c>
      <c r="P15">
        <f t="shared" si="11"/>
        <v>0.27807253599166798</v>
      </c>
      <c r="Q15">
        <f t="shared" si="5"/>
        <v>0.15432310104370101</v>
      </c>
      <c r="R15">
        <f t="shared" si="6"/>
        <v>7.9114903385440511</v>
      </c>
      <c r="S15">
        <f t="shared" si="7"/>
        <v>7.5750410556793195</v>
      </c>
      <c r="T15" s="8">
        <f t="shared" si="8"/>
        <v>8.3776501453095928</v>
      </c>
      <c r="U15">
        <f t="shared" si="9"/>
        <v>0.77067329818634034</v>
      </c>
      <c r="V15">
        <f t="shared" si="10"/>
        <v>0.75591678899941472</v>
      </c>
    </row>
    <row r="16" spans="1:28" x14ac:dyDescent="0.35">
      <c r="A16">
        <v>7</v>
      </c>
      <c r="B16" t="s">
        <v>30</v>
      </c>
      <c r="C16" t="s">
        <v>106</v>
      </c>
      <c r="D16" t="s">
        <v>134</v>
      </c>
      <c r="E16">
        <v>0.179002165794372</v>
      </c>
      <c r="F16">
        <v>0.29565244913101102</v>
      </c>
      <c r="G16">
        <v>0.19109803438186601</v>
      </c>
      <c r="H16">
        <v>6.1410757932191397E-2</v>
      </c>
      <c r="I16">
        <v>7.25</v>
      </c>
      <c r="J16">
        <v>9</v>
      </c>
      <c r="K16">
        <f>'validation_q-a'!D15</f>
        <v>8.5</v>
      </c>
      <c r="L16" s="3">
        <f t="shared" si="1"/>
        <v>8.5294117647058822</v>
      </c>
      <c r="M16">
        <f t="shared" si="2"/>
        <v>0.22191754976908298</v>
      </c>
      <c r="N16">
        <f t="shared" si="3"/>
        <v>7.5614923203205766</v>
      </c>
      <c r="O16">
        <f t="shared" si="4"/>
        <v>6.959885539304393</v>
      </c>
      <c r="P16">
        <f t="shared" si="11"/>
        <v>0.29565244913101102</v>
      </c>
      <c r="Q16">
        <f t="shared" si="5"/>
        <v>0.179002165794372</v>
      </c>
      <c r="R16">
        <f t="shared" si="6"/>
        <v>7.8626945496482019</v>
      </c>
      <c r="S16">
        <f t="shared" si="7"/>
        <v>7.5025814280790444</v>
      </c>
      <c r="T16" s="8">
        <f t="shared" si="8"/>
        <v>8.3302993376529457</v>
      </c>
      <c r="U16">
        <f t="shared" si="9"/>
        <v>0.75117298737001292</v>
      </c>
      <c r="V16">
        <f t="shared" si="10"/>
        <v>0.74112426228057837</v>
      </c>
    </row>
    <row r="17" spans="1:22" x14ac:dyDescent="0.35">
      <c r="A17">
        <v>8</v>
      </c>
      <c r="B17" t="s">
        <v>32</v>
      </c>
      <c r="C17" t="s">
        <v>107</v>
      </c>
      <c r="D17">
        <v>13</v>
      </c>
      <c r="E17">
        <v>0.30127328634262002</v>
      </c>
      <c r="F17">
        <v>0.26889663934707603</v>
      </c>
      <c r="G17">
        <v>0.186001300811767</v>
      </c>
      <c r="H17">
        <v>0.114820988767468</v>
      </c>
      <c r="I17">
        <v>10</v>
      </c>
      <c r="J17">
        <v>9.5</v>
      </c>
      <c r="K17">
        <f>'validation_q-a'!D16</f>
        <v>10</v>
      </c>
      <c r="L17" s="3">
        <f t="shared" si="1"/>
        <v>10</v>
      </c>
      <c r="M17">
        <f t="shared" si="2"/>
        <v>0.25205707550048767</v>
      </c>
      <c r="N17">
        <f t="shared" si="3"/>
        <v>8.1178899796472663</v>
      </c>
      <c r="O17">
        <f t="shared" si="4"/>
        <v>7.3018349694708995</v>
      </c>
      <c r="P17">
        <f t="shared" si="11"/>
        <v>0.30127328634262002</v>
      </c>
      <c r="Q17">
        <f t="shared" si="5"/>
        <v>0.186001300811767</v>
      </c>
      <c r="R17">
        <f t="shared" si="6"/>
        <v>8.5008211707075443</v>
      </c>
      <c r="S17">
        <f t="shared" si="7"/>
        <v>8.1361137231191005</v>
      </c>
      <c r="T17" s="8">
        <f t="shared" si="8"/>
        <v>8.9086517348459537</v>
      </c>
      <c r="U17">
        <f t="shared" si="9"/>
        <v>0.74493814014377402</v>
      </c>
      <c r="V17">
        <f t="shared" si="10"/>
        <v>0.70025290076379809</v>
      </c>
    </row>
    <row r="18" spans="1:22" x14ac:dyDescent="0.35">
      <c r="A18">
        <v>8</v>
      </c>
      <c r="B18" t="s">
        <v>34</v>
      </c>
      <c r="C18" t="s">
        <v>108</v>
      </c>
      <c r="D18" t="s">
        <v>134</v>
      </c>
      <c r="E18">
        <v>0.22514933347701999</v>
      </c>
      <c r="F18">
        <v>0.15263801813125599</v>
      </c>
      <c r="G18">
        <v>0.22584730386734</v>
      </c>
      <c r="H18">
        <v>8.6789009903335407E-2</v>
      </c>
      <c r="I18">
        <v>10</v>
      </c>
      <c r="J18">
        <v>8.5</v>
      </c>
      <c r="K18">
        <f>'validation_q-a'!D17</f>
        <v>9.5</v>
      </c>
      <c r="L18" s="3">
        <f t="shared" si="1"/>
        <v>10</v>
      </c>
      <c r="M18">
        <f t="shared" si="2"/>
        <v>0.20121155182520534</v>
      </c>
      <c r="N18">
        <f t="shared" si="3"/>
        <v>7.9540417252315407</v>
      </c>
      <c r="O18">
        <f t="shared" si="4"/>
        <v>7.3060625878473111</v>
      </c>
      <c r="P18">
        <f t="shared" si="11"/>
        <v>0.22584730386734</v>
      </c>
      <c r="Q18">
        <f t="shared" si="5"/>
        <v>0.15263801813125599</v>
      </c>
      <c r="R18">
        <f t="shared" si="6"/>
        <v>8.418907778958479</v>
      </c>
      <c r="S18">
        <f t="shared" si="7"/>
        <v>7.9139913320541364</v>
      </c>
      <c r="T18" s="8">
        <f t="shared" si="8"/>
        <v>8.8296776701709572</v>
      </c>
      <c r="U18">
        <f t="shared" si="9"/>
        <v>0.82860351950239963</v>
      </c>
      <c r="V18">
        <f t="shared" si="10"/>
        <v>0.76920308260017367</v>
      </c>
    </row>
    <row r="19" spans="1:22" x14ac:dyDescent="0.35">
      <c r="A19">
        <v>9</v>
      </c>
      <c r="B19" t="s">
        <v>36</v>
      </c>
      <c r="C19" t="s">
        <v>109</v>
      </c>
      <c r="D19">
        <v>14</v>
      </c>
      <c r="E19">
        <v>0.28223872184753401</v>
      </c>
      <c r="F19">
        <v>0.54113948345184304</v>
      </c>
      <c r="G19">
        <v>0.35572654008865301</v>
      </c>
      <c r="H19">
        <v>0.10613761233225499</v>
      </c>
      <c r="I19">
        <v>9.5</v>
      </c>
      <c r="J19">
        <v>3</v>
      </c>
      <c r="K19">
        <f>'validation_q-a'!D18</f>
        <v>8.5</v>
      </c>
      <c r="L19" s="3">
        <f t="shared" si="1"/>
        <v>10</v>
      </c>
      <c r="M19">
        <f t="shared" si="2"/>
        <v>0.39303491512934335</v>
      </c>
      <c r="N19">
        <f t="shared" si="3"/>
        <v>5.4812971808844146</v>
      </c>
      <c r="O19">
        <f t="shared" si="4"/>
        <v>4.9719457713266211</v>
      </c>
      <c r="P19">
        <f t="shared" si="11"/>
        <v>0.54113948345184304</v>
      </c>
      <c r="Q19">
        <f t="shared" si="5"/>
        <v>0.28223872184753401</v>
      </c>
      <c r="R19">
        <f t="shared" si="6"/>
        <v>5.5346005136768008</v>
      </c>
      <c r="S19">
        <f t="shared" si="7"/>
        <v>5.648655652999877</v>
      </c>
      <c r="T19" s="8">
        <f t="shared" si="8"/>
        <v>5.979910369880848</v>
      </c>
      <c r="U19">
        <f t="shared" si="9"/>
        <v>0.47886939674979512</v>
      </c>
      <c r="V19">
        <f t="shared" si="10"/>
        <v>0.50907682517871344</v>
      </c>
    </row>
    <row r="20" spans="1:22" ht="15" customHeight="1" x14ac:dyDescent="0.35">
      <c r="A20">
        <v>9</v>
      </c>
      <c r="B20" t="s">
        <v>38</v>
      </c>
      <c r="C20" s="1" t="s">
        <v>110</v>
      </c>
      <c r="D20" t="s">
        <v>134</v>
      </c>
      <c r="E20">
        <v>3.5740435123443597E-2</v>
      </c>
      <c r="F20">
        <v>0.103844344615936</v>
      </c>
      <c r="G20">
        <v>6.2735199928283594E-2</v>
      </c>
      <c r="H20">
        <v>2.4209470537367099E-2</v>
      </c>
      <c r="I20">
        <v>10</v>
      </c>
      <c r="J20">
        <v>10</v>
      </c>
      <c r="K20">
        <f>'validation_q-a'!D19</f>
        <v>10</v>
      </c>
      <c r="L20" s="3">
        <f t="shared" si="1"/>
        <v>10</v>
      </c>
      <c r="M20">
        <f t="shared" si="2"/>
        <v>6.7439993222554395E-2</v>
      </c>
      <c r="N20">
        <f t="shared" si="3"/>
        <v>8.8999469205737114</v>
      </c>
      <c r="O20">
        <f t="shared" si="4"/>
        <v>8.3499203808605671</v>
      </c>
      <c r="P20">
        <f t="shared" si="11"/>
        <v>0.103844344615936</v>
      </c>
      <c r="Q20">
        <f t="shared" si="5"/>
        <v>3.5740435123443597E-2</v>
      </c>
      <c r="R20">
        <f t="shared" si="6"/>
        <v>9.3255843097964917</v>
      </c>
      <c r="S20">
        <f t="shared" si="7"/>
        <v>8.8036499420801793</v>
      </c>
      <c r="T20" s="8">
        <f t="shared" si="8"/>
        <v>9.8575679721076241</v>
      </c>
      <c r="U20">
        <f t="shared" si="9"/>
        <v>0.96393385970697076</v>
      </c>
      <c r="V20">
        <f t="shared" si="10"/>
        <v>0.95060692355760346</v>
      </c>
    </row>
    <row r="21" spans="1:22" x14ac:dyDescent="0.35">
      <c r="A21">
        <v>10</v>
      </c>
      <c r="B21" t="s">
        <v>40</v>
      </c>
      <c r="C21" t="s">
        <v>111</v>
      </c>
      <c r="D21">
        <v>17</v>
      </c>
      <c r="E21">
        <v>0.37304359674453702</v>
      </c>
      <c r="F21">
        <v>0.336762964725494</v>
      </c>
      <c r="G21">
        <v>0.16258186101913399</v>
      </c>
      <c r="H21">
        <v>0.110479547883002</v>
      </c>
      <c r="I21">
        <v>10</v>
      </c>
      <c r="J21">
        <v>7.5</v>
      </c>
      <c r="K21">
        <f>'validation_q-a'!D20</f>
        <v>8.5</v>
      </c>
      <c r="L21" s="3">
        <f t="shared" si="1"/>
        <v>10</v>
      </c>
      <c r="M21">
        <f t="shared" si="2"/>
        <v>0.29079614082972166</v>
      </c>
      <c r="N21">
        <f t="shared" si="3"/>
        <v>7.322093095216486</v>
      </c>
      <c r="O21">
        <f t="shared" si="4"/>
        <v>6.6081396428247299</v>
      </c>
      <c r="P21">
        <f t="shared" si="11"/>
        <v>0.37304359674453702</v>
      </c>
      <c r="Q21">
        <f t="shared" si="5"/>
        <v>0.16258186101913399</v>
      </c>
      <c r="R21">
        <f t="shared" si="6"/>
        <v>7.5949201360344878</v>
      </c>
      <c r="S21">
        <f t="shared" si="7"/>
        <v>7.5475118557612104</v>
      </c>
      <c r="T21" s="8">
        <f t="shared" si="8"/>
        <v>8.0217461962443384</v>
      </c>
      <c r="U21">
        <f t="shared" si="9"/>
        <v>0.66532777181438996</v>
      </c>
      <c r="V21">
        <f t="shared" si="10"/>
        <v>0.64771994593221272</v>
      </c>
    </row>
    <row r="22" spans="1:22" x14ac:dyDescent="0.35">
      <c r="A22">
        <v>10</v>
      </c>
      <c r="B22" t="s">
        <v>42</v>
      </c>
      <c r="C22" t="s">
        <v>112</v>
      </c>
      <c r="D22" t="s">
        <v>134</v>
      </c>
      <c r="E22">
        <v>0.115737497806549</v>
      </c>
      <c r="F22">
        <v>0.16099512577056799</v>
      </c>
      <c r="G22">
        <v>9.2989265918731606E-2</v>
      </c>
      <c r="H22">
        <v>5.5715059029285502E-2</v>
      </c>
      <c r="I22">
        <v>8.5</v>
      </c>
      <c r="J22">
        <v>7</v>
      </c>
      <c r="K22">
        <f>'validation_q-a'!D21</f>
        <v>8.5</v>
      </c>
      <c r="L22" s="3">
        <f t="shared" si="1"/>
        <v>10</v>
      </c>
      <c r="M22">
        <f t="shared" si="2"/>
        <v>0.12324062983194954</v>
      </c>
      <c r="N22">
        <f t="shared" si="3"/>
        <v>7.7139447985423946</v>
      </c>
      <c r="O22">
        <f t="shared" si="4"/>
        <v>7.3209171978135901</v>
      </c>
      <c r="P22">
        <f t="shared" si="11"/>
        <v>0.16099512577056799</v>
      </c>
      <c r="Q22">
        <f t="shared" si="5"/>
        <v>9.2989265918731606E-2</v>
      </c>
      <c r="R22">
        <f t="shared" si="6"/>
        <v>8.1350817059477176</v>
      </c>
      <c r="S22">
        <f t="shared" si="7"/>
        <v>7.6128205060958845</v>
      </c>
      <c r="T22" s="8">
        <f t="shared" si="8"/>
        <v>8.6257954734426665</v>
      </c>
      <c r="U22">
        <f t="shared" si="9"/>
        <v>0.90054003135993965</v>
      </c>
      <c r="V22">
        <f t="shared" si="10"/>
        <v>0.87493725270566003</v>
      </c>
    </row>
    <row r="23" spans="1:22" x14ac:dyDescent="0.35">
      <c r="A23">
        <v>11</v>
      </c>
      <c r="B23" t="s">
        <v>44</v>
      </c>
      <c r="C23" t="s">
        <v>113</v>
      </c>
      <c r="D23">
        <v>18</v>
      </c>
      <c r="E23">
        <v>0.248144626617431</v>
      </c>
      <c r="F23">
        <v>0.27191352844238198</v>
      </c>
      <c r="G23">
        <v>0.12376564741134601</v>
      </c>
      <c r="H23">
        <v>9.5199276113192302E-2</v>
      </c>
      <c r="I23">
        <v>10</v>
      </c>
      <c r="J23">
        <v>7.5</v>
      </c>
      <c r="K23">
        <f>'validation_q-a'!D22</f>
        <v>8.5</v>
      </c>
      <c r="L23" s="3">
        <f t="shared" si="1"/>
        <v>10</v>
      </c>
      <c r="M23">
        <f t="shared" si="2"/>
        <v>0.21460793415705301</v>
      </c>
      <c r="N23">
        <f t="shared" si="3"/>
        <v>7.5760537841253814</v>
      </c>
      <c r="O23">
        <f t="shared" si="4"/>
        <v>6.9890806761880722</v>
      </c>
      <c r="P23">
        <f t="shared" si="11"/>
        <v>0.27191352844238198</v>
      </c>
      <c r="Q23">
        <f t="shared" si="5"/>
        <v>0.12376564741134601</v>
      </c>
      <c r="R23">
        <f t="shared" si="6"/>
        <v>7.9320203637083377</v>
      </c>
      <c r="S23">
        <f t="shared" si="7"/>
        <v>7.6768992344538365</v>
      </c>
      <c r="T23" s="8">
        <f t="shared" si="8"/>
        <v>8.3809028842090001</v>
      </c>
      <c r="U23">
        <f t="shared" si="9"/>
        <v>0.77750510449728272</v>
      </c>
      <c r="V23">
        <f t="shared" si="10"/>
        <v>0.75103662602811683</v>
      </c>
    </row>
    <row r="24" spans="1:22" x14ac:dyDescent="0.35">
      <c r="A24">
        <v>11</v>
      </c>
      <c r="B24" t="s">
        <v>46</v>
      </c>
      <c r="C24" t="s">
        <v>114</v>
      </c>
      <c r="D24" t="s">
        <v>134</v>
      </c>
      <c r="E24">
        <v>8.0619931221008301E-2</v>
      </c>
      <c r="F24">
        <v>0.112410902976989</v>
      </c>
      <c r="G24">
        <v>8.3589553833007799E-2</v>
      </c>
      <c r="H24">
        <v>3.3457741130012597E-2</v>
      </c>
      <c r="I24">
        <v>10</v>
      </c>
      <c r="J24">
        <v>9.5</v>
      </c>
      <c r="K24">
        <f>'validation_q-a'!D23</f>
        <v>8.5</v>
      </c>
      <c r="L24" s="3">
        <f t="shared" si="1"/>
        <v>10</v>
      </c>
      <c r="M24">
        <f t="shared" si="2"/>
        <v>9.2206796010335032E-2</v>
      </c>
      <c r="N24">
        <f t="shared" si="3"/>
        <v>8.650724244614441</v>
      </c>
      <c r="O24">
        <f t="shared" si="4"/>
        <v>8.1010863669216633</v>
      </c>
      <c r="P24">
        <f t="shared" si="11"/>
        <v>0.112410902976989</v>
      </c>
      <c r="Q24">
        <f t="shared" si="5"/>
        <v>8.0619931221008301E-2</v>
      </c>
      <c r="R24">
        <f t="shared" si="6"/>
        <v>9.1303624485929813</v>
      </c>
      <c r="S24">
        <f t="shared" si="7"/>
        <v>8.4873849550882952</v>
      </c>
      <c r="T24" s="8">
        <f t="shared" si="8"/>
        <v>9.6190881105712567</v>
      </c>
      <c r="U24">
        <f t="shared" si="9"/>
        <v>0.95443150612065575</v>
      </c>
      <c r="V24">
        <f t="shared" si="10"/>
        <v>0.91702136022209824</v>
      </c>
    </row>
    <row r="25" spans="1:22" x14ac:dyDescent="0.35">
      <c r="A25">
        <v>12</v>
      </c>
      <c r="B25" t="s">
        <v>48</v>
      </c>
      <c r="C25" t="s">
        <v>115</v>
      </c>
      <c r="D25">
        <v>27</v>
      </c>
      <c r="E25">
        <v>0.16497635841369601</v>
      </c>
      <c r="F25">
        <v>0.38200289011001498</v>
      </c>
      <c r="G25">
        <v>0.20383638143539401</v>
      </c>
      <c r="H25">
        <v>7.7090854993322605E-2</v>
      </c>
      <c r="I25">
        <v>10</v>
      </c>
      <c r="J25">
        <v>8.5</v>
      </c>
      <c r="K25">
        <f>'validation_q-a'!D24</f>
        <v>8.5</v>
      </c>
      <c r="L25" s="3">
        <f t="shared" si="1"/>
        <v>10</v>
      </c>
      <c r="M25">
        <f t="shared" si="2"/>
        <v>0.25027187665303502</v>
      </c>
      <c r="N25">
        <f t="shared" si="3"/>
        <v>7.7905073091387749</v>
      </c>
      <c r="O25">
        <f t="shared" si="4"/>
        <v>7.0607609637081623</v>
      </c>
      <c r="P25">
        <f t="shared" si="11"/>
        <v>0.38200289011001498</v>
      </c>
      <c r="Q25">
        <f t="shared" si="5"/>
        <v>0.16497635841369601</v>
      </c>
      <c r="R25">
        <f t="shared" si="6"/>
        <v>7.8983891581495609</v>
      </c>
      <c r="S25">
        <f t="shared" si="7"/>
        <v>7.8728635311126709</v>
      </c>
      <c r="T25" s="8">
        <f t="shared" si="8"/>
        <v>8.4301059003026531</v>
      </c>
      <c r="U25">
        <f t="shared" si="9"/>
        <v>0.65538978156741379</v>
      </c>
      <c r="V25">
        <f t="shared" si="10"/>
        <v>0.70267375861417736</v>
      </c>
    </row>
    <row r="26" spans="1:22" x14ac:dyDescent="0.35">
      <c r="A26">
        <v>12</v>
      </c>
      <c r="B26" t="s">
        <v>50</v>
      </c>
      <c r="C26" t="s">
        <v>116</v>
      </c>
      <c r="D26" t="s">
        <v>134</v>
      </c>
      <c r="E26">
        <v>0.23973870277404699</v>
      </c>
      <c r="F26">
        <v>0.118893086910247</v>
      </c>
      <c r="G26">
        <v>0.124924063682556</v>
      </c>
      <c r="H26">
        <v>5.6197502394301102E-2</v>
      </c>
      <c r="I26">
        <v>10</v>
      </c>
      <c r="J26">
        <v>8.5</v>
      </c>
      <c r="K26">
        <f>'validation_q-a'!D25</f>
        <v>10</v>
      </c>
      <c r="L26" s="3">
        <f t="shared" si="1"/>
        <v>10</v>
      </c>
      <c r="M26">
        <f t="shared" si="2"/>
        <v>0.16118528445561667</v>
      </c>
      <c r="N26">
        <f t="shared" si="3"/>
        <v>8.0874626164635028</v>
      </c>
      <c r="O26">
        <f t="shared" si="4"/>
        <v>7.5061939246952543</v>
      </c>
      <c r="P26">
        <f t="shared" si="11"/>
        <v>0.23973870277404699</v>
      </c>
      <c r="Q26">
        <f t="shared" si="5"/>
        <v>0.118893086910247</v>
      </c>
      <c r="R26">
        <f t="shared" si="6"/>
        <v>8.3726031159361209</v>
      </c>
      <c r="S26">
        <f t="shared" si="7"/>
        <v>8.0264744361241664</v>
      </c>
      <c r="T26" s="8">
        <f t="shared" si="8"/>
        <v>8.8944603755628897</v>
      </c>
      <c r="U26">
        <f t="shared" si="9"/>
        <v>0.81319464949222053</v>
      </c>
      <c r="V26">
        <f t="shared" si="10"/>
        <v>0.8234815758455124</v>
      </c>
    </row>
    <row r="27" spans="1:22" x14ac:dyDescent="0.35">
      <c r="A27">
        <v>13</v>
      </c>
      <c r="B27" t="s">
        <v>52</v>
      </c>
      <c r="C27" s="5" t="s">
        <v>117</v>
      </c>
      <c r="D27">
        <v>32</v>
      </c>
      <c r="E27">
        <v>0.68341207504272405</v>
      </c>
      <c r="F27">
        <v>0.83249458670616105</v>
      </c>
      <c r="G27">
        <v>0.71916568279266302</v>
      </c>
      <c r="H27">
        <v>0.29370962243380999</v>
      </c>
      <c r="I27">
        <v>5.5</v>
      </c>
      <c r="J27">
        <v>1</v>
      </c>
      <c r="K27">
        <f>'validation_q-a'!D26</f>
        <v>7.5</v>
      </c>
      <c r="L27" s="3">
        <f t="shared" si="1"/>
        <v>7.333333333333333</v>
      </c>
      <c r="M27">
        <f t="shared" si="2"/>
        <v>0.74502411484718278</v>
      </c>
      <c r="N27">
        <f t="shared" si="3"/>
        <v>2.7524442929360604</v>
      </c>
      <c r="O27">
        <f t="shared" si="4"/>
        <v>2.0453331060707569</v>
      </c>
      <c r="P27">
        <f t="shared" si="11"/>
        <v>0.83249458670616105</v>
      </c>
      <c r="Q27">
        <f t="shared" si="5"/>
        <v>0.68341207504272405</v>
      </c>
      <c r="R27">
        <f t="shared" si="6"/>
        <v>3.0078612806068517</v>
      </c>
      <c r="S27">
        <f t="shared" si="7"/>
        <v>2.7558555867936874</v>
      </c>
      <c r="T27" s="8">
        <f t="shared" si="8"/>
        <v>3.0901800834019384</v>
      </c>
      <c r="U27">
        <f t="shared" si="9"/>
        <v>0.15568719292721822</v>
      </c>
      <c r="V27">
        <f t="shared" si="10"/>
        <v>3.175419044727823E-2</v>
      </c>
    </row>
    <row r="28" spans="1:22" x14ac:dyDescent="0.35">
      <c r="A28">
        <v>13</v>
      </c>
      <c r="B28" t="s">
        <v>54</v>
      </c>
      <c r="C28" t="s">
        <v>118</v>
      </c>
      <c r="D28" t="s">
        <v>134</v>
      </c>
      <c r="E28">
        <v>8.5423231124877902E-2</v>
      </c>
      <c r="F28">
        <v>0.112512111663818</v>
      </c>
      <c r="G28">
        <v>7.3590874671935994E-2</v>
      </c>
      <c r="H28">
        <v>3.9837722595833999E-2</v>
      </c>
      <c r="I28">
        <v>10</v>
      </c>
      <c r="J28">
        <v>8.5</v>
      </c>
      <c r="K28">
        <f>'validation_q-a'!D27</f>
        <v>10</v>
      </c>
      <c r="L28" s="3">
        <f t="shared" si="1"/>
        <v>10</v>
      </c>
      <c r="M28">
        <f t="shared" si="2"/>
        <v>9.050873915354396E-2</v>
      </c>
      <c r="N28">
        <f t="shared" si="3"/>
        <v>8.3230511008037453</v>
      </c>
      <c r="O28">
        <f t="shared" si="4"/>
        <v>7.859576651205618</v>
      </c>
      <c r="P28">
        <f t="shared" si="11"/>
        <v>0.112512111663818</v>
      </c>
      <c r="Q28">
        <f t="shared" si="5"/>
        <v>7.3590874671935994E-2</v>
      </c>
      <c r="R28">
        <f t="shared" si="6"/>
        <v>8.7966917529702187</v>
      </c>
      <c r="S28">
        <f t="shared" si="7"/>
        <v>8.1774818102518712</v>
      </c>
      <c r="T28" s="8">
        <f t="shared" si="8"/>
        <v>9.2894054814264866</v>
      </c>
      <c r="U28">
        <f t="shared" si="9"/>
        <v>0.95431924158130144</v>
      </c>
      <c r="V28">
        <f t="shared" si="10"/>
        <v>0.91932404727459027</v>
      </c>
    </row>
    <row r="29" spans="1:22" x14ac:dyDescent="0.35">
      <c r="A29">
        <v>14</v>
      </c>
      <c r="B29" t="s">
        <v>56</v>
      </c>
      <c r="C29" t="s">
        <v>119</v>
      </c>
      <c r="D29">
        <v>34</v>
      </c>
      <c r="E29">
        <v>0.23442935943603499</v>
      </c>
      <c r="F29">
        <v>0.33234775066375699</v>
      </c>
      <c r="G29">
        <v>0.144470334053039</v>
      </c>
      <c r="H29">
        <v>0.112290938102992</v>
      </c>
      <c r="I29">
        <v>8.5</v>
      </c>
      <c r="J29">
        <v>8.5</v>
      </c>
      <c r="K29">
        <f>'validation_q-a'!D28</f>
        <v>8.5</v>
      </c>
      <c r="L29" s="3">
        <f t="shared" si="1"/>
        <v>10</v>
      </c>
      <c r="M29">
        <f t="shared" si="2"/>
        <v>0.23708248138427701</v>
      </c>
      <c r="N29">
        <f t="shared" si="3"/>
        <v>7.8344719600346355</v>
      </c>
      <c r="O29">
        <f t="shared" si="4"/>
        <v>7.1267079400519524</v>
      </c>
      <c r="P29">
        <f t="shared" si="11"/>
        <v>0.33234775066375699</v>
      </c>
      <c r="Q29">
        <f t="shared" si="5"/>
        <v>0.144470334053039</v>
      </c>
      <c r="R29">
        <f t="shared" si="6"/>
        <v>8.0639062896370888</v>
      </c>
      <c r="S29">
        <f t="shared" si="7"/>
        <v>7.9412169456481934</v>
      </c>
      <c r="T29" s="8">
        <f t="shared" si="8"/>
        <v>8.551714473045589</v>
      </c>
      <c r="U29">
        <f t="shared" si="9"/>
        <v>0.7104691579645086</v>
      </c>
      <c r="V29">
        <f t="shared" si="10"/>
        <v>0.72055952586284455</v>
      </c>
    </row>
    <row r="30" spans="1:22" x14ac:dyDescent="0.35">
      <c r="A30">
        <v>14</v>
      </c>
      <c r="B30" t="s">
        <v>58</v>
      </c>
      <c r="C30" t="s">
        <v>120</v>
      </c>
      <c r="D30" t="s">
        <v>134</v>
      </c>
      <c r="E30">
        <v>0.21471309661865201</v>
      </c>
      <c r="F30">
        <v>0.24174946546554499</v>
      </c>
      <c r="G30">
        <v>0.135434985160827</v>
      </c>
      <c r="H30">
        <v>9.3785797100019497E-2</v>
      </c>
      <c r="I30">
        <v>10</v>
      </c>
      <c r="J30">
        <v>7.5</v>
      </c>
      <c r="K30">
        <f>'validation_q-a'!D29</f>
        <v>9.5</v>
      </c>
      <c r="L30" s="3">
        <f t="shared" si="1"/>
        <v>10</v>
      </c>
      <c r="M30">
        <f t="shared" si="2"/>
        <v>0.19729918241500799</v>
      </c>
      <c r="N30">
        <f t="shared" si="3"/>
        <v>7.6337496232655315</v>
      </c>
      <c r="O30">
        <f t="shared" si="4"/>
        <v>7.0756244348982982</v>
      </c>
      <c r="P30">
        <f t="shared" si="11"/>
        <v>0.24174946546554499</v>
      </c>
      <c r="Q30">
        <f t="shared" si="5"/>
        <v>0.135434985160827</v>
      </c>
      <c r="R30">
        <f t="shared" si="6"/>
        <v>8.0325672402977943</v>
      </c>
      <c r="S30">
        <f t="shared" si="7"/>
        <v>7.6380014419555673</v>
      </c>
      <c r="T30" s="8">
        <f t="shared" si="8"/>
        <v>8.4757879520927801</v>
      </c>
      <c r="U30">
        <f t="shared" si="9"/>
        <v>0.81096423474834245</v>
      </c>
      <c r="V30">
        <f t="shared" si="10"/>
        <v>0.77450853650732499</v>
      </c>
    </row>
    <row r="31" spans="1:22" x14ac:dyDescent="0.35">
      <c r="A31">
        <v>15</v>
      </c>
      <c r="B31" t="s">
        <v>60</v>
      </c>
      <c r="C31" t="s">
        <v>121</v>
      </c>
      <c r="D31">
        <v>36</v>
      </c>
      <c r="E31">
        <v>0.39127761125564497</v>
      </c>
      <c r="F31">
        <v>0.29625320434570301</v>
      </c>
      <c r="G31">
        <v>0.15726369619369501</v>
      </c>
      <c r="H31">
        <v>0.100242339511827</v>
      </c>
      <c r="I31">
        <v>10</v>
      </c>
      <c r="J31">
        <v>7</v>
      </c>
      <c r="K31">
        <f>'validation_q-a'!D30</f>
        <v>9.5</v>
      </c>
      <c r="L31" s="3">
        <f t="shared" si="1"/>
        <v>10</v>
      </c>
      <c r="M31">
        <f t="shared" si="2"/>
        <v>0.28159817059834769</v>
      </c>
      <c r="N31">
        <f t="shared" si="3"/>
        <v>7.1860863293210659</v>
      </c>
      <c r="O31">
        <f t="shared" si="4"/>
        <v>6.5291294939815998</v>
      </c>
      <c r="P31">
        <f t="shared" si="11"/>
        <v>0.39127761125564497</v>
      </c>
      <c r="Q31">
        <f t="shared" si="5"/>
        <v>0.15726369619369501</v>
      </c>
      <c r="R31">
        <f t="shared" si="6"/>
        <v>7.3674734209974613</v>
      </c>
      <c r="S31">
        <f t="shared" si="7"/>
        <v>7.3985724051793404</v>
      </c>
      <c r="T31" s="8">
        <f t="shared" si="8"/>
        <v>7.8421582682497259</v>
      </c>
      <c r="U31">
        <f t="shared" si="9"/>
        <v>0.64510190678435853</v>
      </c>
      <c r="V31">
        <f t="shared" si="10"/>
        <v>0.66019305416547713</v>
      </c>
    </row>
    <row r="32" spans="1:22" x14ac:dyDescent="0.35">
      <c r="A32">
        <v>15</v>
      </c>
      <c r="B32" t="s">
        <v>62</v>
      </c>
      <c r="C32" t="s">
        <v>122</v>
      </c>
      <c r="D32" t="s">
        <v>134</v>
      </c>
      <c r="E32">
        <v>7.1330010890960693E-2</v>
      </c>
      <c r="F32">
        <v>1.51423811912536E-2</v>
      </c>
      <c r="G32">
        <v>6.5766572952270499E-3</v>
      </c>
      <c r="H32">
        <v>8.1986285746278292E-3</v>
      </c>
      <c r="I32">
        <v>8.5</v>
      </c>
      <c r="J32">
        <v>10</v>
      </c>
      <c r="K32">
        <f>'validation_q-a'!D31</f>
        <v>10</v>
      </c>
      <c r="L32" s="3">
        <f t="shared" si="1"/>
        <v>8.5</v>
      </c>
      <c r="M32">
        <f t="shared" si="2"/>
        <v>3.1016349792480451E-2</v>
      </c>
      <c r="N32">
        <f t="shared" si="3"/>
        <v>8.5213590653406239</v>
      </c>
      <c r="O32">
        <f t="shared" si="4"/>
        <v>8.157038598010935</v>
      </c>
      <c r="P32">
        <f t="shared" si="11"/>
        <v>7.1330010890960693E-2</v>
      </c>
      <c r="Q32">
        <f t="shared" si="5"/>
        <v>6.5766572952270499E-3</v>
      </c>
      <c r="R32">
        <f t="shared" si="6"/>
        <v>8.9339654222130758</v>
      </c>
      <c r="S32">
        <f t="shared" si="7"/>
        <v>8.4008625348409005</v>
      </c>
      <c r="T32" s="8">
        <f t="shared" si="8"/>
        <v>9.5</v>
      </c>
      <c r="U32">
        <f t="shared" si="9"/>
        <v>1</v>
      </c>
      <c r="V32">
        <f t="shared" si="10"/>
        <v>1</v>
      </c>
    </row>
    <row r="33" spans="1:22" x14ac:dyDescent="0.35">
      <c r="A33">
        <v>16</v>
      </c>
      <c r="B33" t="s">
        <v>64</v>
      </c>
      <c r="C33" t="s">
        <v>123</v>
      </c>
      <c r="D33">
        <v>38</v>
      </c>
      <c r="E33">
        <v>0.439519822597503</v>
      </c>
      <c r="F33">
        <v>0.42625761032104398</v>
      </c>
      <c r="G33">
        <v>0.26092994213104198</v>
      </c>
      <c r="H33">
        <v>0.16080342100654499</v>
      </c>
      <c r="I33">
        <v>8.5</v>
      </c>
      <c r="J33">
        <v>3</v>
      </c>
      <c r="K33">
        <f>'validation_q-a'!D32</f>
        <v>8.25</v>
      </c>
      <c r="L33" s="3">
        <f t="shared" si="1"/>
        <v>10</v>
      </c>
      <c r="M33">
        <f t="shared" si="2"/>
        <v>0.37556912501652967</v>
      </c>
      <c r="N33">
        <f t="shared" si="3"/>
        <v>5.5395164812604598</v>
      </c>
      <c r="O33">
        <f t="shared" si="4"/>
        <v>5.0592747218906897</v>
      </c>
      <c r="P33">
        <f t="shared" si="11"/>
        <v>0.439519822597503</v>
      </c>
      <c r="Q33">
        <f t="shared" si="5"/>
        <v>0.26092994213104198</v>
      </c>
      <c r="R33">
        <f t="shared" si="6"/>
        <v>5.873332716524601</v>
      </c>
      <c r="S33">
        <f t="shared" si="7"/>
        <v>5.7196849187215166</v>
      </c>
      <c r="T33" s="8">
        <f t="shared" si="8"/>
        <v>6.2072524919172221</v>
      </c>
      <c r="U33">
        <f t="shared" si="9"/>
        <v>0.59158980418313134</v>
      </c>
      <c r="V33">
        <f t="shared" si="10"/>
        <v>0.53276169096720194</v>
      </c>
    </row>
    <row r="34" spans="1:22" ht="15" customHeight="1" x14ac:dyDescent="0.35">
      <c r="A34">
        <v>16</v>
      </c>
      <c r="B34" t="s">
        <v>66</v>
      </c>
      <c r="C34" s="1" t="s">
        <v>124</v>
      </c>
      <c r="D34" t="s">
        <v>134</v>
      </c>
      <c r="E34">
        <v>0.20289766788482599</v>
      </c>
      <c r="F34">
        <v>0.179925501346588</v>
      </c>
      <c r="G34">
        <v>0.22706794738769501</v>
      </c>
      <c r="H34">
        <v>6.5837114760541396E-2</v>
      </c>
      <c r="I34">
        <v>10</v>
      </c>
      <c r="J34">
        <v>5.5</v>
      </c>
      <c r="K34">
        <f>'validation_q-a'!D33</f>
        <v>8.5</v>
      </c>
      <c r="L34" s="3">
        <f t="shared" si="1"/>
        <v>10</v>
      </c>
      <c r="M34">
        <f t="shared" si="2"/>
        <v>0.20329703887303632</v>
      </c>
      <c r="N34">
        <f t="shared" si="3"/>
        <v>6.9470901017387705</v>
      </c>
      <c r="O34">
        <f t="shared" si="4"/>
        <v>6.5456351526081562</v>
      </c>
      <c r="P34">
        <f t="shared" si="11"/>
        <v>0.22706794738769501</v>
      </c>
      <c r="Q34">
        <f t="shared" si="5"/>
        <v>0.179925501346588</v>
      </c>
      <c r="R34">
        <f t="shared" si="6"/>
        <v>7.414838967223961</v>
      </c>
      <c r="S34">
        <f t="shared" si="7"/>
        <v>6.823033054669696</v>
      </c>
      <c r="T34" s="8">
        <f t="shared" si="8"/>
        <v>7.8227075791524916</v>
      </c>
      <c r="U34">
        <f t="shared" si="9"/>
        <v>0.82724953510815435</v>
      </c>
      <c r="V34">
        <f t="shared" si="10"/>
        <v>0.76637501238334049</v>
      </c>
    </row>
    <row r="35" spans="1:22" x14ac:dyDescent="0.35">
      <c r="A35">
        <v>17</v>
      </c>
      <c r="B35" t="s">
        <v>68</v>
      </c>
      <c r="C35" t="s">
        <v>125</v>
      </c>
      <c r="D35">
        <v>41</v>
      </c>
      <c r="E35">
        <v>8.4857404232025105E-2</v>
      </c>
      <c r="F35">
        <v>0.108654022216796</v>
      </c>
      <c r="G35">
        <v>9.7145915031433105E-2</v>
      </c>
      <c r="H35">
        <v>4.5764787064401902E-2</v>
      </c>
      <c r="I35">
        <v>10</v>
      </c>
      <c r="J35">
        <v>9</v>
      </c>
      <c r="K35">
        <f>'validation_q-a'!D34</f>
        <v>8.5</v>
      </c>
      <c r="L35" s="3">
        <f t="shared" si="1"/>
        <v>10</v>
      </c>
      <c r="M35">
        <f t="shared" si="2"/>
        <v>9.6885780493418075E-2</v>
      </c>
      <c r="N35">
        <f t="shared" si="3"/>
        <v>8.4684609630041656</v>
      </c>
      <c r="O35">
        <f t="shared" si="4"/>
        <v>7.9526914445062467</v>
      </c>
      <c r="P35">
        <f t="shared" si="11"/>
        <v>0.108654022216796</v>
      </c>
      <c r="Q35">
        <f t="shared" si="5"/>
        <v>8.4857404232025105E-2</v>
      </c>
      <c r="R35">
        <f t="shared" si="6"/>
        <v>8.9762187177936248</v>
      </c>
      <c r="S35">
        <f t="shared" si="7"/>
        <v>8.3065933783849069</v>
      </c>
      <c r="T35" s="8">
        <f t="shared" si="8"/>
        <v>9.4487918381782734</v>
      </c>
      <c r="U35">
        <f t="shared" si="9"/>
        <v>0.95859878168925294</v>
      </c>
      <c r="V35">
        <f t="shared" si="10"/>
        <v>0.91067632121771114</v>
      </c>
    </row>
    <row r="36" spans="1:22" x14ac:dyDescent="0.35">
      <c r="A36">
        <v>17</v>
      </c>
      <c r="B36" t="s">
        <v>70</v>
      </c>
      <c r="C36" t="s">
        <v>126</v>
      </c>
      <c r="D36" t="s">
        <v>134</v>
      </c>
      <c r="E36">
        <v>0.16606390476226801</v>
      </c>
      <c r="F36">
        <v>9.1690838336944497E-2</v>
      </c>
      <c r="G36">
        <v>8.7902247905731201E-2</v>
      </c>
      <c r="H36">
        <v>3.97677282089259E-2</v>
      </c>
      <c r="I36">
        <v>10</v>
      </c>
      <c r="J36">
        <v>9</v>
      </c>
      <c r="K36">
        <f>'validation_q-a'!D35</f>
        <v>8.5</v>
      </c>
      <c r="L36" s="3">
        <f t="shared" si="1"/>
        <v>10</v>
      </c>
      <c r="M36">
        <f t="shared" si="2"/>
        <v>0.11521899700164791</v>
      </c>
      <c r="N36">
        <f t="shared" si="3"/>
        <v>8.4073502413100663</v>
      </c>
      <c r="O36">
        <f t="shared" si="4"/>
        <v>7.8610253619650976</v>
      </c>
      <c r="P36">
        <f t="shared" si="11"/>
        <v>0.16606390476226801</v>
      </c>
      <c r="Q36">
        <f t="shared" si="5"/>
        <v>8.7902247905731201E-2</v>
      </c>
      <c r="R36">
        <f t="shared" si="6"/>
        <v>8.7848524426420518</v>
      </c>
      <c r="S36">
        <f t="shared" si="7"/>
        <v>8.2964438994725533</v>
      </c>
      <c r="T36" s="8">
        <f t="shared" si="8"/>
        <v>9.3012211852098936</v>
      </c>
      <c r="U36">
        <f t="shared" si="9"/>
        <v>0.89491754818758451</v>
      </c>
      <c r="V36">
        <f t="shared" si="10"/>
        <v>0.88581516293835205</v>
      </c>
    </row>
    <row r="37" spans="1:22" x14ac:dyDescent="0.35">
      <c r="A37">
        <v>18</v>
      </c>
      <c r="B37" t="s">
        <v>72</v>
      </c>
      <c r="C37" t="s">
        <v>127</v>
      </c>
      <c r="D37">
        <v>43</v>
      </c>
      <c r="E37">
        <v>0.17146891355514499</v>
      </c>
      <c r="F37">
        <v>0.22752016782760601</v>
      </c>
      <c r="G37">
        <v>0.17413169145584101</v>
      </c>
      <c r="H37">
        <v>7.9052248743302703E-2</v>
      </c>
      <c r="I37">
        <v>10</v>
      </c>
      <c r="J37">
        <v>8</v>
      </c>
      <c r="K37">
        <f>'validation_q-a'!D36</f>
        <v>9.5</v>
      </c>
      <c r="L37" s="3">
        <f t="shared" si="1"/>
        <v>10</v>
      </c>
      <c r="M37">
        <f t="shared" si="2"/>
        <v>0.19104025761286403</v>
      </c>
      <c r="N37">
        <f t="shared" si="3"/>
        <v>7.8212793726060124</v>
      </c>
      <c r="O37">
        <f t="shared" si="4"/>
        <v>7.2319190589090177</v>
      </c>
      <c r="P37">
        <f t="shared" si="11"/>
        <v>0.22752016782760601</v>
      </c>
      <c r="Q37">
        <f t="shared" si="5"/>
        <v>0.17146891355514499</v>
      </c>
      <c r="R37">
        <f t="shared" si="6"/>
        <v>8.2466648990909235</v>
      </c>
      <c r="S37">
        <f t="shared" si="7"/>
        <v>7.6845550139745065</v>
      </c>
      <c r="T37" s="8">
        <f t="shared" si="8"/>
        <v>8.6829066716455419</v>
      </c>
      <c r="U37">
        <f t="shared" si="9"/>
        <v>0.82674791493142963</v>
      </c>
      <c r="V37">
        <f t="shared" si="10"/>
        <v>0.7829960880558956</v>
      </c>
    </row>
    <row r="38" spans="1:22" ht="15" customHeight="1" x14ac:dyDescent="0.35">
      <c r="A38">
        <v>18</v>
      </c>
      <c r="B38" t="s">
        <v>74</v>
      </c>
      <c r="C38" s="1" t="s">
        <v>128</v>
      </c>
      <c r="D38" t="s">
        <v>134</v>
      </c>
      <c r="E38">
        <v>0.17140460014343201</v>
      </c>
      <c r="F38">
        <v>0.183892726898193</v>
      </c>
      <c r="G38">
        <v>0.13644993305206299</v>
      </c>
      <c r="H38">
        <v>5.9276213468359998E-2</v>
      </c>
      <c r="I38">
        <v>10</v>
      </c>
      <c r="J38">
        <v>5.5</v>
      </c>
      <c r="K38">
        <f>'validation_q-a'!D37</f>
        <v>10</v>
      </c>
      <c r="L38" s="3">
        <f t="shared" si="1"/>
        <v>10</v>
      </c>
      <c r="M38">
        <f t="shared" si="2"/>
        <v>0.16391575336456266</v>
      </c>
      <c r="N38">
        <f t="shared" si="3"/>
        <v>7.0783610534336825</v>
      </c>
      <c r="O38">
        <f t="shared" si="4"/>
        <v>6.7425415801505242</v>
      </c>
      <c r="P38">
        <f t="shared" si="11"/>
        <v>0.183892726898193</v>
      </c>
      <c r="Q38">
        <f t="shared" si="5"/>
        <v>0.13644993305206299</v>
      </c>
      <c r="R38">
        <f t="shared" si="6"/>
        <v>7.5587563688556338</v>
      </c>
      <c r="S38">
        <f t="shared" si="7"/>
        <v>6.9679516156514465</v>
      </c>
      <c r="T38" s="8">
        <f t="shared" si="8"/>
        <v>7.9915333365196206</v>
      </c>
      <c r="U38">
        <f t="shared" si="9"/>
        <v>0.87514113800945392</v>
      </c>
      <c r="V38">
        <f t="shared" si="10"/>
        <v>0.81977886390231891</v>
      </c>
    </row>
    <row r="39" spans="1:22" x14ac:dyDescent="0.35">
      <c r="A39">
        <v>19</v>
      </c>
      <c r="B39" t="s">
        <v>76</v>
      </c>
      <c r="C39" s="5" t="s">
        <v>117</v>
      </c>
      <c r="D39">
        <v>47</v>
      </c>
      <c r="E39">
        <v>0.741140097379684</v>
      </c>
      <c r="F39">
        <v>0.97284964844584398</v>
      </c>
      <c r="G39">
        <v>0.59133151173591603</v>
      </c>
      <c r="H39">
        <v>0.31516304021188601</v>
      </c>
      <c r="I39">
        <v>4.5</v>
      </c>
      <c r="J39">
        <v>1</v>
      </c>
      <c r="K39">
        <f>'validation_q-a'!D38</f>
        <v>10</v>
      </c>
      <c r="L39" s="3">
        <f t="shared" si="1"/>
        <v>4.5</v>
      </c>
      <c r="M39">
        <f t="shared" si="2"/>
        <v>0.768440419187148</v>
      </c>
      <c r="N39">
        <f t="shared" si="3"/>
        <v>1.7299455006917317</v>
      </c>
      <c r="O39">
        <f t="shared" si="4"/>
        <v>1.2199182510375977</v>
      </c>
      <c r="P39">
        <f t="shared" si="11"/>
        <v>0.97284964844584398</v>
      </c>
      <c r="Q39">
        <f t="shared" si="5"/>
        <v>0.59133151173591603</v>
      </c>
      <c r="R39">
        <f t="shared" si="6"/>
        <v>1.5955666303634644</v>
      </c>
      <c r="S39">
        <f t="shared" si="7"/>
        <v>2.1183463533719364</v>
      </c>
      <c r="T39" s="8">
        <f t="shared" si="8"/>
        <v>1.8333333333333333</v>
      </c>
      <c r="U39">
        <f t="shared" si="9"/>
        <v>0</v>
      </c>
      <c r="V39">
        <f t="shared" si="10"/>
        <v>0</v>
      </c>
    </row>
    <row r="40" spans="1:22" ht="15" customHeight="1" x14ac:dyDescent="0.35">
      <c r="A40">
        <v>19</v>
      </c>
      <c r="B40" t="s">
        <v>78</v>
      </c>
      <c r="C40" s="1" t="s">
        <v>129</v>
      </c>
      <c r="D40" t="s">
        <v>134</v>
      </c>
      <c r="E40">
        <v>4.3009936809539698E-2</v>
      </c>
      <c r="F40">
        <v>9.0089678764343206E-2</v>
      </c>
      <c r="G40">
        <v>8.9024424552917397E-2</v>
      </c>
      <c r="H40">
        <v>4.8068570140624801E-2</v>
      </c>
      <c r="I40">
        <v>10</v>
      </c>
      <c r="J40">
        <v>5.5</v>
      </c>
      <c r="K40">
        <f>'validation_q-a'!D39</f>
        <v>10</v>
      </c>
      <c r="L40" s="3">
        <f t="shared" si="1"/>
        <v>10</v>
      </c>
      <c r="M40">
        <f t="shared" si="2"/>
        <v>7.4041346708933434E-2</v>
      </c>
      <c r="N40">
        <f t="shared" si="3"/>
        <v>7.377942408952447</v>
      </c>
      <c r="O40">
        <f t="shared" si="4"/>
        <v>7.1919136134286701</v>
      </c>
      <c r="P40">
        <f t="shared" si="11"/>
        <v>9.0089678764343206E-2</v>
      </c>
      <c r="Q40">
        <f t="shared" si="5"/>
        <v>4.3009936809539698E-2</v>
      </c>
      <c r="R40">
        <f t="shared" si="6"/>
        <v>7.8714331959684669</v>
      </c>
      <c r="S40">
        <f t="shared" si="7"/>
        <v>7.2794182697931911</v>
      </c>
      <c r="T40" s="8">
        <f t="shared" si="8"/>
        <v>8.3680767905203091</v>
      </c>
      <c r="U40">
        <f t="shared" si="9"/>
        <v>0.97919106019225188</v>
      </c>
      <c r="V40">
        <f t="shared" si="10"/>
        <v>0.94165501411993358</v>
      </c>
    </row>
    <row r="41" spans="1:22" x14ac:dyDescent="0.35">
      <c r="A41">
        <v>20</v>
      </c>
      <c r="B41" t="s">
        <v>80</v>
      </c>
      <c r="C41" t="s">
        <v>130</v>
      </c>
      <c r="D41">
        <v>50</v>
      </c>
      <c r="E41">
        <v>0.300643861293792</v>
      </c>
      <c r="F41">
        <v>0.34794461727142301</v>
      </c>
      <c r="G41">
        <v>0.25358390808105402</v>
      </c>
      <c r="H41">
        <v>0.14483489289484799</v>
      </c>
      <c r="I41">
        <v>10</v>
      </c>
      <c r="J41">
        <v>4</v>
      </c>
      <c r="K41">
        <f>'validation_q-a'!D40</f>
        <v>8.5</v>
      </c>
      <c r="L41" s="3">
        <f t="shared" si="1"/>
        <v>10</v>
      </c>
      <c r="M41">
        <f t="shared" si="2"/>
        <v>0.30072412888208966</v>
      </c>
      <c r="N41">
        <f t="shared" si="3"/>
        <v>6.1223331350419263</v>
      </c>
      <c r="O41">
        <f t="shared" si="4"/>
        <v>5.6834997025628891</v>
      </c>
      <c r="P41">
        <f t="shared" si="11"/>
        <v>0.34794461727142301</v>
      </c>
      <c r="Q41">
        <f t="shared" si="5"/>
        <v>0.25358390808105402</v>
      </c>
      <c r="R41">
        <f t="shared" si="6"/>
        <v>6.5119167342782012</v>
      </c>
      <c r="S41">
        <f t="shared" si="7"/>
        <v>6.0775050322214765</v>
      </c>
      <c r="T41" s="8">
        <f t="shared" si="8"/>
        <v>6.8790423319552358</v>
      </c>
      <c r="U41">
        <f t="shared" si="9"/>
        <v>0.69316851806944424</v>
      </c>
      <c r="V41">
        <f t="shared" si="10"/>
        <v>0.63425688110369738</v>
      </c>
    </row>
    <row r="42" spans="1:22" x14ac:dyDescent="0.35">
      <c r="A42">
        <v>20</v>
      </c>
      <c r="B42" t="s">
        <v>82</v>
      </c>
      <c r="C42" t="s">
        <v>131</v>
      </c>
      <c r="D42" t="s">
        <v>134</v>
      </c>
      <c r="E42">
        <v>0.12367022037506099</v>
      </c>
      <c r="F42">
        <v>0.144543051719665</v>
      </c>
      <c r="G42">
        <v>9.0001106262207003E-2</v>
      </c>
      <c r="H42">
        <v>7.6786503202914497E-2</v>
      </c>
      <c r="I42">
        <v>10</v>
      </c>
      <c r="J42">
        <v>6.5</v>
      </c>
      <c r="K42">
        <f>'validation_q-a'!D41</f>
        <v>8.5</v>
      </c>
      <c r="L42" s="3">
        <f t="shared" si="1"/>
        <v>10</v>
      </c>
      <c r="M42">
        <f t="shared" si="2"/>
        <v>0.11940479278564435</v>
      </c>
      <c r="N42">
        <f t="shared" si="3"/>
        <v>7.560064255363411</v>
      </c>
      <c r="O42">
        <f t="shared" si="4"/>
        <v>7.2150963830451165</v>
      </c>
      <c r="P42">
        <f t="shared" si="11"/>
        <v>0.144543051719665</v>
      </c>
      <c r="Q42">
        <f t="shared" si="5"/>
        <v>9.0001106262207003E-2</v>
      </c>
      <c r="R42">
        <f t="shared" si="6"/>
        <v>8.0232552861173936</v>
      </c>
      <c r="S42">
        <f t="shared" si="7"/>
        <v>7.4561143716176339</v>
      </c>
      <c r="T42" s="8">
        <f t="shared" si="8"/>
        <v>8.4982137053862967</v>
      </c>
      <c r="U42">
        <f t="shared" si="9"/>
        <v>0.91878930000096948</v>
      </c>
      <c r="V42">
        <f t="shared" si="10"/>
        <v>0.88013892323080845</v>
      </c>
    </row>
  </sheetData>
  <mergeCells count="6">
    <mergeCell ref="I1:J1"/>
    <mergeCell ref="A1:A2"/>
    <mergeCell ref="B1:B2"/>
    <mergeCell ref="C1:C2"/>
    <mergeCell ref="D1:D2"/>
    <mergeCell ref="E1:H1"/>
  </mergeCells>
  <conditionalFormatting sqref="E3:E42">
    <cfRule type="colorScale" priority="12">
      <colorScale>
        <cfvo type="min"/>
        <cfvo type="percentile" val="50"/>
        <cfvo type="max"/>
        <color rgb="FF63BE7B"/>
        <color rgb="FFFFEB84"/>
        <color rgb="FFF8696B"/>
      </colorScale>
    </cfRule>
  </conditionalFormatting>
  <conditionalFormatting sqref="F3:F42">
    <cfRule type="colorScale" priority="11">
      <colorScale>
        <cfvo type="min"/>
        <cfvo type="percentile" val="50"/>
        <cfvo type="max"/>
        <color rgb="FF63BE7B"/>
        <color rgb="FFFFEB84"/>
        <color rgb="FFF8696B"/>
      </colorScale>
    </cfRule>
  </conditionalFormatting>
  <conditionalFormatting sqref="G3:G42">
    <cfRule type="colorScale" priority="10">
      <colorScale>
        <cfvo type="min"/>
        <cfvo type="percentile" val="50"/>
        <cfvo type="max"/>
        <color rgb="FF63BE7B"/>
        <color rgb="FFFFEB84"/>
        <color rgb="FFF8696B"/>
      </colorScale>
    </cfRule>
  </conditionalFormatting>
  <conditionalFormatting sqref="H3:H42">
    <cfRule type="dataBar" priority="9">
      <dataBar>
        <cfvo type="min"/>
        <cfvo type="max"/>
        <color rgb="FFFF555A"/>
      </dataBar>
      <extLst>
        <ext xmlns:x14="http://schemas.microsoft.com/office/spreadsheetml/2009/9/main" uri="{B025F937-C7B1-47D3-B67F-A62EFF666E3E}">
          <x14:id>{89C55016-BDCF-4A48-A507-FEEF63B4B932}</x14:id>
        </ext>
      </extLst>
    </cfRule>
  </conditionalFormatting>
  <conditionalFormatting sqref="I3:I42">
    <cfRule type="dataBar" priority="8">
      <dataBar>
        <cfvo type="min"/>
        <cfvo type="max"/>
        <color rgb="FF63C384"/>
      </dataBar>
      <extLst>
        <ext xmlns:x14="http://schemas.microsoft.com/office/spreadsheetml/2009/9/main" uri="{B025F937-C7B1-47D3-B67F-A62EFF666E3E}">
          <x14:id>{7A0B4137-99EF-49D3-A8E7-D8AF39E6AD7F}</x14:id>
        </ext>
      </extLst>
    </cfRule>
  </conditionalFormatting>
  <conditionalFormatting sqref="J3:J42">
    <cfRule type="colorScale" priority="13">
      <colorScale>
        <cfvo type="min"/>
        <cfvo type="percentile" val="50"/>
        <cfvo type="max"/>
        <color rgb="FFF8696B"/>
        <color rgb="FFFFEB84"/>
        <color rgb="FF63BE7B"/>
      </colorScale>
    </cfRule>
  </conditionalFormatting>
  <conditionalFormatting sqref="K3:K42">
    <cfRule type="dataBar" priority="7">
      <dataBar>
        <cfvo type="min"/>
        <cfvo type="max"/>
        <color rgb="FF63C384"/>
      </dataBar>
      <extLst>
        <ext xmlns:x14="http://schemas.microsoft.com/office/spreadsheetml/2009/9/main" uri="{B025F937-C7B1-47D3-B67F-A62EFF666E3E}">
          <x14:id>{7BC818AA-E1A5-4B18-9A49-213636377D7C}</x14:id>
        </ext>
      </extLst>
    </cfRule>
  </conditionalFormatting>
  <conditionalFormatting sqref="L3:L42">
    <cfRule type="colorScale" priority="14">
      <colorScale>
        <cfvo type="min"/>
        <cfvo type="percentile" val="50"/>
        <cfvo type="max"/>
        <color rgb="FFF8696B"/>
        <color rgb="FFFFEB84"/>
        <color rgb="FF63BE7B"/>
      </colorScale>
    </cfRule>
  </conditionalFormatting>
  <conditionalFormatting sqref="N3:N42">
    <cfRule type="colorScale" priority="5">
      <colorScale>
        <cfvo type="min"/>
        <cfvo type="percentile" val="50"/>
        <cfvo type="max"/>
        <color rgb="FFF8696B"/>
        <color rgb="FFFFEB84"/>
        <color rgb="FF63BE7B"/>
      </colorScale>
    </cfRule>
  </conditionalFormatting>
  <conditionalFormatting sqref="O3:O42">
    <cfRule type="colorScale" priority="4">
      <colorScale>
        <cfvo type="min"/>
        <cfvo type="percentile" val="50"/>
        <cfvo type="max"/>
        <color rgb="FFF8696B"/>
        <color rgb="FFFFEB84"/>
        <color rgb="FF63BE7B"/>
      </colorScale>
    </cfRule>
  </conditionalFormatting>
  <conditionalFormatting sqref="R3:R42">
    <cfRule type="colorScale" priority="3">
      <colorScale>
        <cfvo type="min"/>
        <cfvo type="percentile" val="50"/>
        <cfvo type="max"/>
        <color rgb="FFF8696B"/>
        <color rgb="FFFFEB84"/>
        <color rgb="FF63BE7B"/>
      </colorScale>
    </cfRule>
  </conditionalFormatting>
  <conditionalFormatting sqref="S3:S42">
    <cfRule type="colorScale" priority="2">
      <colorScale>
        <cfvo type="min"/>
        <cfvo type="percentile" val="50"/>
        <cfvo type="max"/>
        <color rgb="FFF8696B"/>
        <color rgb="FFFFEB84"/>
        <color rgb="FF63BE7B"/>
      </colorScale>
    </cfRule>
  </conditionalFormatting>
  <conditionalFormatting sqref="T3:T42">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dataBar" id="{89C55016-BDCF-4A48-A507-FEEF63B4B932}">
            <x14:dataBar minLength="0" maxLength="100" border="1" negativeBarBorderColorSameAsPositive="0">
              <x14:cfvo type="autoMin"/>
              <x14:cfvo type="autoMax"/>
              <x14:borderColor rgb="FFFF555A"/>
              <x14:negativeFillColor rgb="FFFF0000"/>
              <x14:negativeBorderColor rgb="FFFF0000"/>
              <x14:axisColor rgb="FF000000"/>
            </x14:dataBar>
          </x14:cfRule>
          <xm:sqref>H3:H42</xm:sqref>
        </x14:conditionalFormatting>
        <x14:conditionalFormatting xmlns:xm="http://schemas.microsoft.com/office/excel/2006/main">
          <x14:cfRule type="dataBar" id="{7A0B4137-99EF-49D3-A8E7-D8AF39E6AD7F}">
            <x14:dataBar minLength="0" maxLength="100" border="1" negativeBarBorderColorSameAsPositive="0">
              <x14:cfvo type="autoMin"/>
              <x14:cfvo type="autoMax"/>
              <x14:borderColor rgb="FF63C384"/>
              <x14:negativeFillColor rgb="FFFF0000"/>
              <x14:negativeBorderColor rgb="FFFF0000"/>
              <x14:axisColor rgb="FF000000"/>
            </x14:dataBar>
          </x14:cfRule>
          <xm:sqref>I3:I42</xm:sqref>
        </x14:conditionalFormatting>
        <x14:conditionalFormatting xmlns:xm="http://schemas.microsoft.com/office/excel/2006/main">
          <x14:cfRule type="dataBar" id="{7BC818AA-E1A5-4B18-9A49-213636377D7C}">
            <x14:dataBar minLength="0" maxLength="100" border="1" negativeBarBorderColorSameAsPositive="0">
              <x14:cfvo type="autoMin"/>
              <x14:cfvo type="autoMax"/>
              <x14:borderColor rgb="FF63C384"/>
              <x14:negativeFillColor rgb="FFFF0000"/>
              <x14:negativeBorderColor rgb="FFFF0000"/>
              <x14:axisColor rgb="FF000000"/>
            </x14:dataBar>
          </x14:cfRule>
          <xm:sqref>K3:K42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49CFA-4342-4DCB-A153-3E2FAC7DF9E9}">
  <dimension ref="A1:AK74"/>
  <sheetViews>
    <sheetView tabSelected="1" zoomScale="85" zoomScaleNormal="85" workbookViewId="0">
      <selection activeCell="D10" sqref="D10"/>
    </sheetView>
  </sheetViews>
  <sheetFormatPr defaultRowHeight="14.5" x14ac:dyDescent="0.35"/>
  <cols>
    <col min="5" max="5" width="8.7265625" style="16"/>
    <col min="7" max="7" width="8.7265625" style="22"/>
    <col min="10" max="10" width="8.7265625" style="22"/>
    <col min="13" max="13" width="8.7265625" style="22"/>
    <col min="16" max="16" width="8.7265625" style="22"/>
    <col min="17" max="17" width="8.7265625" style="16"/>
    <col min="19" max="19" width="8.7265625" style="22"/>
    <col min="20" max="20" width="8.7265625" style="16"/>
    <col min="22" max="22" width="8.7265625" style="22"/>
    <col min="23" max="23" width="8.7265625" style="16"/>
    <col min="26" max="26" width="8.7265625" style="22"/>
    <col min="27" max="27" width="8.7265625" style="63"/>
    <col min="29" max="29" width="8.7265625" style="22"/>
    <col min="30" max="30" width="8.7265625" style="16"/>
    <col min="32" max="32" width="8.7265625" style="22"/>
  </cols>
  <sheetData>
    <row r="1" spans="1:37" x14ac:dyDescent="0.35">
      <c r="A1" s="79" t="s">
        <v>0</v>
      </c>
      <c r="B1" s="79" t="s">
        <v>1</v>
      </c>
      <c r="C1" s="79" t="s">
        <v>2</v>
      </c>
      <c r="D1" s="79" t="s">
        <v>84</v>
      </c>
      <c r="E1" s="70" t="s">
        <v>406</v>
      </c>
      <c r="F1" s="71"/>
      <c r="G1" s="72"/>
      <c r="H1" s="67" t="s">
        <v>407</v>
      </c>
      <c r="I1" s="68"/>
      <c r="J1" s="69"/>
      <c r="K1" s="80" t="s">
        <v>408</v>
      </c>
      <c r="L1" s="80"/>
      <c r="M1" s="81"/>
      <c r="N1" s="68" t="s">
        <v>409</v>
      </c>
      <c r="O1" s="68"/>
      <c r="P1" s="69"/>
      <c r="Q1" s="70" t="s">
        <v>410</v>
      </c>
      <c r="R1" s="71"/>
      <c r="S1" s="72"/>
      <c r="T1" s="67" t="s">
        <v>411</v>
      </c>
      <c r="U1" s="68"/>
      <c r="V1" s="69"/>
      <c r="W1" s="73" t="s">
        <v>376</v>
      </c>
      <c r="X1" s="74"/>
      <c r="Y1" s="74"/>
      <c r="Z1" s="74"/>
      <c r="AA1" s="75"/>
      <c r="AB1" s="67" t="s">
        <v>412</v>
      </c>
      <c r="AC1" s="68"/>
      <c r="AD1" s="69"/>
      <c r="AE1" s="70" t="s">
        <v>452</v>
      </c>
      <c r="AF1" s="71"/>
      <c r="AG1" s="72"/>
    </row>
    <row r="2" spans="1:37" x14ac:dyDescent="0.35">
      <c r="A2" s="79"/>
      <c r="B2" s="79"/>
      <c r="C2" s="79"/>
      <c r="D2" s="79"/>
      <c r="E2" s="15" t="s">
        <v>149</v>
      </c>
      <c r="F2" s="14" t="s">
        <v>150</v>
      </c>
      <c r="G2" s="19" t="s">
        <v>151</v>
      </c>
      <c r="H2" s="14" t="s">
        <v>149</v>
      </c>
      <c r="I2" s="14" t="s">
        <v>150</v>
      </c>
      <c r="J2" s="19" t="s">
        <v>151</v>
      </c>
      <c r="K2" s="51" t="s">
        <v>149</v>
      </c>
      <c r="L2" s="51" t="s">
        <v>150</v>
      </c>
      <c r="M2" s="52" t="s">
        <v>151</v>
      </c>
      <c r="N2" s="14" t="s">
        <v>149</v>
      </c>
      <c r="O2" s="14" t="s">
        <v>150</v>
      </c>
      <c r="P2" s="19" t="s">
        <v>151</v>
      </c>
      <c r="Q2" s="15" t="s">
        <v>149</v>
      </c>
      <c r="R2" s="14" t="s">
        <v>150</v>
      </c>
      <c r="S2" s="19" t="s">
        <v>151</v>
      </c>
      <c r="T2" s="15" t="s">
        <v>149</v>
      </c>
      <c r="U2" s="14" t="s">
        <v>150</v>
      </c>
      <c r="V2" s="19" t="s">
        <v>151</v>
      </c>
      <c r="W2" s="15" t="s">
        <v>149</v>
      </c>
      <c r="X2" s="14" t="s">
        <v>405</v>
      </c>
      <c r="Y2" s="14" t="s">
        <v>151</v>
      </c>
      <c r="Z2" s="14" t="s">
        <v>404</v>
      </c>
      <c r="AA2" s="24" t="s">
        <v>488</v>
      </c>
      <c r="AB2" s="14" t="s">
        <v>149</v>
      </c>
      <c r="AC2" s="14" t="s">
        <v>150</v>
      </c>
      <c r="AD2" s="19" t="s">
        <v>151</v>
      </c>
      <c r="AE2" s="15" t="s">
        <v>149</v>
      </c>
      <c r="AF2" s="14" t="s">
        <v>150</v>
      </c>
      <c r="AG2" s="19" t="s">
        <v>151</v>
      </c>
      <c r="AH2" s="82" t="s">
        <v>490</v>
      </c>
      <c r="AJ2" s="82" t="s">
        <v>492</v>
      </c>
      <c r="AK2" s="82" t="s">
        <v>491</v>
      </c>
    </row>
    <row r="3" spans="1:37" ht="14.5" customHeight="1" x14ac:dyDescent="0.35">
      <c r="A3" s="53" t="s">
        <v>282</v>
      </c>
      <c r="B3" t="s">
        <v>4</v>
      </c>
      <c r="C3" t="s">
        <v>5</v>
      </c>
      <c r="D3">
        <v>10</v>
      </c>
      <c r="E3" s="16" t="s">
        <v>93</v>
      </c>
      <c r="F3">
        <v>6.6924614368920317</v>
      </c>
      <c r="G3" s="20">
        <v>8</v>
      </c>
      <c r="H3" t="s">
        <v>154</v>
      </c>
      <c r="I3">
        <v>6.9514364729269902</v>
      </c>
      <c r="J3" s="22">
        <v>8</v>
      </c>
      <c r="K3" t="s">
        <v>191</v>
      </c>
      <c r="L3">
        <v>6.8449403810306801</v>
      </c>
      <c r="M3" s="22">
        <v>8</v>
      </c>
      <c r="N3" t="s">
        <v>222</v>
      </c>
      <c r="O3">
        <v>6.7603559292042803</v>
      </c>
      <c r="P3" s="22">
        <v>8</v>
      </c>
      <c r="Q3" s="16" t="s">
        <v>255</v>
      </c>
      <c r="R3">
        <v>6.8102490537971097</v>
      </c>
      <c r="S3" s="22">
        <v>8</v>
      </c>
      <c r="T3" s="16" t="s">
        <v>342</v>
      </c>
      <c r="U3" s="3">
        <v>6.8008783537753601</v>
      </c>
      <c r="V3">
        <v>8</v>
      </c>
      <c r="W3" s="23" t="s">
        <v>377</v>
      </c>
      <c r="X3">
        <v>2.3604061886280698</v>
      </c>
      <c r="Y3">
        <v>-1</v>
      </c>
      <c r="Z3">
        <v>0.85465906219128795</v>
      </c>
      <c r="AA3" s="22">
        <v>0.85465906219128795</v>
      </c>
      <c r="AB3" t="s">
        <v>413</v>
      </c>
      <c r="AC3">
        <v>7.0646863343069404</v>
      </c>
      <c r="AD3" s="22">
        <v>24</v>
      </c>
      <c r="AE3" s="16" t="s">
        <v>453</v>
      </c>
      <c r="AF3">
        <v>8.3769822492284405</v>
      </c>
      <c r="AG3" s="22">
        <v>24</v>
      </c>
      <c r="AH3">
        <v>7.3139750932221297</v>
      </c>
      <c r="AJ3">
        <v>8.5855063411126196</v>
      </c>
      <c r="AK3">
        <v>5.8552690185948002</v>
      </c>
    </row>
    <row r="4" spans="1:37" x14ac:dyDescent="0.35">
      <c r="A4" s="53" t="s">
        <v>283</v>
      </c>
      <c r="B4" t="s">
        <v>6</v>
      </c>
      <c r="C4" t="s">
        <v>7</v>
      </c>
      <c r="D4" t="s">
        <v>134</v>
      </c>
      <c r="E4" s="16" t="s">
        <v>94</v>
      </c>
      <c r="F4">
        <v>9.6597705303068473</v>
      </c>
      <c r="G4" s="20">
        <v>8</v>
      </c>
      <c r="H4" t="s">
        <v>155</v>
      </c>
      <c r="I4">
        <v>9.9298554646674706</v>
      </c>
      <c r="J4" s="22">
        <v>8</v>
      </c>
      <c r="K4" t="s">
        <v>192</v>
      </c>
      <c r="L4">
        <v>9.9087244661040401</v>
      </c>
      <c r="M4" s="22">
        <v>8</v>
      </c>
      <c r="N4" t="s">
        <v>223</v>
      </c>
      <c r="O4">
        <v>9.9439732059963593</v>
      </c>
      <c r="P4" s="22">
        <v>8</v>
      </c>
      <c r="Q4" s="16" t="s">
        <v>256</v>
      </c>
      <c r="R4">
        <v>9.9297374253957695</v>
      </c>
      <c r="S4" s="22">
        <v>8</v>
      </c>
      <c r="T4" s="16" t="s">
        <v>343</v>
      </c>
      <c r="U4" s="3">
        <v>5.8779905929781497</v>
      </c>
      <c r="V4">
        <v>8</v>
      </c>
      <c r="W4" s="46" t="s">
        <v>378</v>
      </c>
      <c r="X4">
        <v>7.2692625959110897</v>
      </c>
      <c r="Y4">
        <v>7</v>
      </c>
      <c r="Z4">
        <v>2.9359292625777602</v>
      </c>
      <c r="AA4" s="22">
        <v>8.4359292625777602</v>
      </c>
      <c r="AB4" t="s">
        <v>414</v>
      </c>
      <c r="AC4">
        <v>9.9105017819300194</v>
      </c>
      <c r="AD4" s="22">
        <v>42</v>
      </c>
      <c r="AE4" s="16" t="s">
        <v>454</v>
      </c>
      <c r="AF4">
        <v>9.9349536084229992</v>
      </c>
      <c r="AG4" s="22">
        <v>42</v>
      </c>
      <c r="AH4">
        <v>9.7428486137266397</v>
      </c>
      <c r="AJ4">
        <v>9.7845750594173495</v>
      </c>
      <c r="AK4">
        <v>7.5956476737679797</v>
      </c>
    </row>
    <row r="5" spans="1:37" ht="14.5" customHeight="1" x14ac:dyDescent="0.35">
      <c r="A5" s="53" t="s">
        <v>284</v>
      </c>
      <c r="B5" t="s">
        <v>8</v>
      </c>
      <c r="C5" t="s">
        <v>9</v>
      </c>
      <c r="D5">
        <v>10</v>
      </c>
      <c r="E5" s="16" t="s">
        <v>95</v>
      </c>
      <c r="F5">
        <v>7.641547305920013</v>
      </c>
      <c r="G5" s="20">
        <v>7</v>
      </c>
      <c r="H5" t="s">
        <v>156</v>
      </c>
      <c r="I5">
        <v>8.6486558657949892</v>
      </c>
      <c r="J5" s="22">
        <v>7</v>
      </c>
      <c r="K5" t="s">
        <v>193</v>
      </c>
      <c r="L5">
        <v>8.4166763969952303</v>
      </c>
      <c r="M5" s="22">
        <v>7</v>
      </c>
      <c r="N5" s="1" t="s">
        <v>224</v>
      </c>
      <c r="O5">
        <v>8.6108307985360693</v>
      </c>
      <c r="P5" s="22">
        <v>7</v>
      </c>
      <c r="Q5" s="18" t="s">
        <v>257</v>
      </c>
      <c r="R5">
        <v>8.2792848284834495</v>
      </c>
      <c r="S5" s="22">
        <v>7</v>
      </c>
      <c r="T5" s="18" t="s">
        <v>344</v>
      </c>
      <c r="U5" s="3">
        <v>7.24693326099682</v>
      </c>
      <c r="V5">
        <v>7</v>
      </c>
      <c r="W5" s="18" t="s">
        <v>403</v>
      </c>
      <c r="X5">
        <v>5.5985179092324699</v>
      </c>
      <c r="Y5">
        <v>7</v>
      </c>
      <c r="Z5">
        <v>6.7651845758991396</v>
      </c>
      <c r="AA5" s="22">
        <v>6.7651845758991396</v>
      </c>
      <c r="AB5" t="s">
        <v>415</v>
      </c>
      <c r="AC5">
        <v>7.93226222309631</v>
      </c>
      <c r="AD5" s="22">
        <v>24</v>
      </c>
      <c r="AE5" s="16" t="s">
        <v>455</v>
      </c>
      <c r="AF5">
        <v>8.4925114097177001</v>
      </c>
      <c r="AG5" s="22">
        <v>24</v>
      </c>
      <c r="AH5">
        <v>8.4123542487294802</v>
      </c>
      <c r="AJ5">
        <v>9.5493059826457998</v>
      </c>
      <c r="AK5">
        <v>7.1442418294771599</v>
      </c>
    </row>
    <row r="6" spans="1:37" ht="14.5" customHeight="1" x14ac:dyDescent="0.35">
      <c r="A6" s="53" t="s">
        <v>285</v>
      </c>
      <c r="B6" t="s">
        <v>10</v>
      </c>
      <c r="C6" t="s">
        <v>11</v>
      </c>
      <c r="D6" t="s">
        <v>134</v>
      </c>
      <c r="E6" s="16" t="s">
        <v>96</v>
      </c>
      <c r="F6">
        <v>7.8988772491939399</v>
      </c>
      <c r="G6" s="20">
        <v>7</v>
      </c>
      <c r="H6" t="s">
        <v>157</v>
      </c>
      <c r="I6">
        <v>8.7823018482816302</v>
      </c>
      <c r="J6" s="22">
        <v>7</v>
      </c>
      <c r="K6" t="s">
        <v>194</v>
      </c>
      <c r="L6">
        <v>8.5769458741836608</v>
      </c>
      <c r="M6" s="22">
        <v>7</v>
      </c>
      <c r="N6" s="1" t="s">
        <v>225</v>
      </c>
      <c r="O6">
        <v>9.4509722822819295</v>
      </c>
      <c r="P6" s="22">
        <v>7</v>
      </c>
      <c r="Q6" s="18" t="s">
        <v>258</v>
      </c>
      <c r="R6">
        <v>9.0657193148408393</v>
      </c>
      <c r="S6" s="22">
        <v>7</v>
      </c>
      <c r="T6" s="18" t="s">
        <v>344</v>
      </c>
      <c r="U6" s="3">
        <v>7.4916259533785103</v>
      </c>
      <c r="V6">
        <v>7</v>
      </c>
      <c r="W6" s="47" t="s">
        <v>379</v>
      </c>
      <c r="X6">
        <v>2.11212448929078</v>
      </c>
      <c r="Y6">
        <v>7</v>
      </c>
      <c r="Z6">
        <v>2.7963350156065698</v>
      </c>
      <c r="AA6" s="22">
        <v>4.1735279980627098</v>
      </c>
      <c r="AB6" t="s">
        <v>416</v>
      </c>
      <c r="AC6">
        <v>9.6950718793287596</v>
      </c>
      <c r="AD6" s="22">
        <v>24</v>
      </c>
      <c r="AE6" s="16" t="s">
        <v>456</v>
      </c>
      <c r="AF6">
        <v>9.8190541896289307</v>
      </c>
      <c r="AG6" s="22">
        <v>24</v>
      </c>
      <c r="AH6">
        <v>9.8333333333333304</v>
      </c>
      <c r="AJ6">
        <v>7.4094458080492398</v>
      </c>
      <c r="AK6">
        <v>3.7456140350877098</v>
      </c>
    </row>
    <row r="7" spans="1:37" ht="14.5" customHeight="1" x14ac:dyDescent="0.35">
      <c r="A7" s="53" t="s">
        <v>286</v>
      </c>
      <c r="B7" t="s">
        <v>12</v>
      </c>
      <c r="C7" t="s">
        <v>13</v>
      </c>
      <c r="D7">
        <v>11</v>
      </c>
      <c r="E7" s="16" t="s">
        <v>97</v>
      </c>
      <c r="F7">
        <v>9.475598856095802</v>
      </c>
      <c r="G7" s="20">
        <v>8</v>
      </c>
      <c r="H7" t="s">
        <v>158</v>
      </c>
      <c r="I7">
        <v>9.3844716578925897</v>
      </c>
      <c r="J7" s="22">
        <v>8</v>
      </c>
      <c r="K7" t="s">
        <v>195</v>
      </c>
      <c r="L7">
        <v>8.9601368580879797</v>
      </c>
      <c r="M7" s="22">
        <v>8</v>
      </c>
      <c r="N7" t="s">
        <v>226</v>
      </c>
      <c r="O7">
        <v>9.3492898920403693</v>
      </c>
      <c r="P7" s="22">
        <v>8</v>
      </c>
      <c r="Q7" s="23" t="s">
        <v>117</v>
      </c>
      <c r="R7">
        <v>2.5992276532729801</v>
      </c>
      <c r="S7" s="22">
        <v>-1</v>
      </c>
      <c r="T7" s="18" t="s">
        <v>345</v>
      </c>
      <c r="U7" s="3">
        <v>6.8397221917498499</v>
      </c>
      <c r="V7">
        <v>-1</v>
      </c>
      <c r="W7" s="18" t="s">
        <v>399</v>
      </c>
      <c r="X7">
        <v>9.3294428536025205</v>
      </c>
      <c r="Y7">
        <v>8</v>
      </c>
      <c r="Z7">
        <v>8.9961095202691901</v>
      </c>
      <c r="AA7" s="22">
        <v>8.9961095202691901</v>
      </c>
      <c r="AB7" t="s">
        <v>417</v>
      </c>
      <c r="AC7">
        <v>7.2980118617672201</v>
      </c>
      <c r="AD7" s="22">
        <v>42</v>
      </c>
      <c r="AE7" s="16" t="s">
        <v>457</v>
      </c>
      <c r="AF7">
        <v>7.7417569951108796</v>
      </c>
      <c r="AG7" s="22">
        <v>24</v>
      </c>
      <c r="AH7">
        <v>7.2307588413897097</v>
      </c>
      <c r="AJ7">
        <v>8.7320999632001595</v>
      </c>
      <c r="AK7">
        <v>5.7625303659603402</v>
      </c>
    </row>
    <row r="8" spans="1:37" ht="14.5" customHeight="1" x14ac:dyDescent="0.35">
      <c r="A8" s="53" t="s">
        <v>287</v>
      </c>
      <c r="B8" t="s">
        <v>14</v>
      </c>
      <c r="C8" t="s">
        <v>15</v>
      </c>
      <c r="D8" t="s">
        <v>134</v>
      </c>
      <c r="E8" s="16" t="s">
        <v>98</v>
      </c>
      <c r="F8">
        <v>6.4327603354317882</v>
      </c>
      <c r="G8" s="20">
        <v>32</v>
      </c>
      <c r="H8" s="1" t="s">
        <v>159</v>
      </c>
      <c r="I8">
        <v>6.5662972102216104</v>
      </c>
      <c r="J8" s="22">
        <v>32</v>
      </c>
      <c r="K8" t="s">
        <v>196</v>
      </c>
      <c r="L8">
        <v>8.7643508642403098</v>
      </c>
      <c r="M8" s="22">
        <v>32</v>
      </c>
      <c r="N8" s="1" t="s">
        <v>227</v>
      </c>
      <c r="O8">
        <v>6.5070105890944596</v>
      </c>
      <c r="P8" s="22">
        <v>32</v>
      </c>
      <c r="Q8" s="18" t="s">
        <v>259</v>
      </c>
      <c r="R8">
        <v>6.8710209436860596</v>
      </c>
      <c r="S8" s="22">
        <v>8</v>
      </c>
      <c r="T8" s="18" t="s">
        <v>346</v>
      </c>
      <c r="U8" s="3">
        <v>5.1542868974555898</v>
      </c>
      <c r="V8">
        <v>32</v>
      </c>
      <c r="W8" s="18" t="s">
        <v>400</v>
      </c>
      <c r="X8">
        <v>8.7827863602501406</v>
      </c>
      <c r="Y8">
        <v>-1</v>
      </c>
      <c r="Z8">
        <v>5.9319091672676896</v>
      </c>
      <c r="AA8" s="22">
        <v>5.9319091672676896</v>
      </c>
      <c r="AB8" t="s">
        <v>418</v>
      </c>
      <c r="AC8">
        <v>7.9825576413755801</v>
      </c>
      <c r="AD8" s="22">
        <v>24</v>
      </c>
      <c r="AE8" s="16" t="s">
        <v>458</v>
      </c>
      <c r="AF8">
        <v>8.8186964860848693</v>
      </c>
      <c r="AG8" s="22">
        <v>24</v>
      </c>
      <c r="AH8">
        <v>7.09288679081933</v>
      </c>
      <c r="AJ8">
        <v>6.2201105112659798</v>
      </c>
      <c r="AK8">
        <v>5.6423681750443899</v>
      </c>
    </row>
    <row r="9" spans="1:37" x14ac:dyDescent="0.35">
      <c r="A9" s="53" t="s">
        <v>288</v>
      </c>
      <c r="B9" t="s">
        <v>16</v>
      </c>
      <c r="C9" t="s">
        <v>17</v>
      </c>
      <c r="D9">
        <v>11</v>
      </c>
      <c r="E9" s="16" t="s">
        <v>99</v>
      </c>
      <c r="F9">
        <v>9.9407791979134696</v>
      </c>
      <c r="G9" s="20">
        <v>44</v>
      </c>
      <c r="H9" t="s">
        <v>99</v>
      </c>
      <c r="I9">
        <v>9.9288776076577001</v>
      </c>
      <c r="J9" s="22">
        <v>44</v>
      </c>
      <c r="K9" t="s">
        <v>99</v>
      </c>
      <c r="L9">
        <v>9.9349916529846407</v>
      </c>
      <c r="M9" s="22">
        <v>44</v>
      </c>
      <c r="N9" t="s">
        <v>99</v>
      </c>
      <c r="O9">
        <v>9.9868380620927404</v>
      </c>
      <c r="P9" s="22">
        <v>44</v>
      </c>
      <c r="Q9" s="16" t="s">
        <v>99</v>
      </c>
      <c r="R9">
        <v>9.8909110507851299</v>
      </c>
      <c r="S9" s="22">
        <v>44</v>
      </c>
      <c r="T9" s="16" t="s">
        <v>347</v>
      </c>
      <c r="U9" s="3">
        <v>10</v>
      </c>
      <c r="V9">
        <v>44</v>
      </c>
      <c r="W9" s="16" t="s">
        <v>347</v>
      </c>
      <c r="X9">
        <v>9.0572615431639303</v>
      </c>
      <c r="Y9">
        <v>44</v>
      </c>
      <c r="Z9">
        <v>9.8905948764972695</v>
      </c>
      <c r="AA9" s="22">
        <v>9.8905948764972695</v>
      </c>
      <c r="AB9" t="s">
        <v>419</v>
      </c>
      <c r="AC9">
        <v>9.2950939571382296</v>
      </c>
      <c r="AD9" s="22">
        <v>8</v>
      </c>
      <c r="AE9" s="16" t="s">
        <v>459</v>
      </c>
      <c r="AF9">
        <v>9.1363701182359502</v>
      </c>
      <c r="AG9" s="22">
        <v>8</v>
      </c>
      <c r="AH9">
        <v>9.8689956655685993</v>
      </c>
      <c r="AJ9">
        <v>9.4806003791174707</v>
      </c>
      <c r="AK9">
        <v>9.3212998566682597</v>
      </c>
    </row>
    <row r="10" spans="1:37" x14ac:dyDescent="0.35">
      <c r="A10" s="53" t="s">
        <v>289</v>
      </c>
      <c r="B10" t="s">
        <v>18</v>
      </c>
      <c r="C10" t="s">
        <v>19</v>
      </c>
      <c r="D10" t="s">
        <v>134</v>
      </c>
      <c r="E10" s="16" t="s">
        <v>100</v>
      </c>
      <c r="F10">
        <v>5.9346456989271141</v>
      </c>
      <c r="G10" s="20">
        <v>25</v>
      </c>
      <c r="H10" t="s">
        <v>160</v>
      </c>
      <c r="I10">
        <v>5.8149482945640498</v>
      </c>
      <c r="J10" s="22">
        <v>25</v>
      </c>
      <c r="K10" t="s">
        <v>197</v>
      </c>
      <c r="L10">
        <v>6.0177784931313898</v>
      </c>
      <c r="M10" s="22">
        <v>25</v>
      </c>
      <c r="N10" t="s">
        <v>228</v>
      </c>
      <c r="O10">
        <v>5.6969377233238001</v>
      </c>
      <c r="P10" s="22">
        <v>25</v>
      </c>
      <c r="Q10" s="16" t="s">
        <v>197</v>
      </c>
      <c r="R10">
        <v>5.5417626303512897</v>
      </c>
      <c r="S10" s="22">
        <v>25</v>
      </c>
      <c r="T10" s="16" t="s">
        <v>348</v>
      </c>
      <c r="U10" s="3">
        <v>4.5216986935614498</v>
      </c>
      <c r="V10">
        <v>25</v>
      </c>
      <c r="W10" s="16" t="s">
        <v>380</v>
      </c>
      <c r="X10">
        <v>8.8704661119552597</v>
      </c>
      <c r="Y10">
        <v>25</v>
      </c>
      <c r="Z10">
        <v>6.3704661119552597</v>
      </c>
      <c r="AA10" s="22">
        <v>6.5371327786219302</v>
      </c>
      <c r="AB10" t="s">
        <v>420</v>
      </c>
      <c r="AC10">
        <v>4.8960767481383503</v>
      </c>
      <c r="AD10" s="22">
        <v>24</v>
      </c>
      <c r="AE10" s="16" t="s">
        <v>460</v>
      </c>
      <c r="AF10">
        <v>4.8294449010807599</v>
      </c>
      <c r="AG10" s="22">
        <v>24</v>
      </c>
      <c r="AH10">
        <v>8.2436690466708296</v>
      </c>
      <c r="AJ10">
        <v>5.3865796989483403</v>
      </c>
      <c r="AK10">
        <v>2.82345373462543</v>
      </c>
    </row>
    <row r="11" spans="1:37" ht="14.5" customHeight="1" x14ac:dyDescent="0.35">
      <c r="A11" s="53" t="s">
        <v>290</v>
      </c>
      <c r="B11" t="s">
        <v>20</v>
      </c>
      <c r="C11" t="s">
        <v>21</v>
      </c>
      <c r="D11">
        <v>11</v>
      </c>
      <c r="E11" s="16" t="s">
        <v>101</v>
      </c>
      <c r="F11">
        <v>7.995123427622099</v>
      </c>
      <c r="G11" s="20">
        <v>9</v>
      </c>
      <c r="H11" t="s">
        <v>161</v>
      </c>
      <c r="I11">
        <v>8.0447914387356096</v>
      </c>
      <c r="J11" s="22">
        <v>9</v>
      </c>
      <c r="K11" t="s">
        <v>198</v>
      </c>
      <c r="L11">
        <v>9.1819652105813301</v>
      </c>
      <c r="M11" s="22">
        <v>9</v>
      </c>
      <c r="N11" t="s">
        <v>229</v>
      </c>
      <c r="O11">
        <v>8.6786676845122201</v>
      </c>
      <c r="P11" s="22">
        <v>9</v>
      </c>
      <c r="Q11" s="16" t="s">
        <v>260</v>
      </c>
      <c r="R11">
        <v>9.2152038555200608</v>
      </c>
      <c r="S11" s="22">
        <v>8</v>
      </c>
      <c r="T11" s="18" t="s">
        <v>349</v>
      </c>
      <c r="U11" s="3">
        <v>8.8024595571081292</v>
      </c>
      <c r="V11">
        <v>9</v>
      </c>
      <c r="W11" s="48" t="s">
        <v>381</v>
      </c>
      <c r="X11">
        <v>8.2229349320642608</v>
      </c>
      <c r="Y11">
        <v>8</v>
      </c>
      <c r="Z11">
        <v>9.5366604222603399</v>
      </c>
      <c r="AA11" s="22">
        <v>9.7033270889270096</v>
      </c>
      <c r="AB11" t="s">
        <v>421</v>
      </c>
      <c r="AC11">
        <v>8.5298400760653301</v>
      </c>
      <c r="AD11" s="22">
        <v>8</v>
      </c>
      <c r="AE11" s="16" t="s">
        <v>461</v>
      </c>
      <c r="AF11">
        <v>9.1574566160690498</v>
      </c>
      <c r="AG11" s="22">
        <v>8</v>
      </c>
      <c r="AH11">
        <v>9.1392513662432702</v>
      </c>
      <c r="AJ11">
        <v>7.5358625832556303</v>
      </c>
      <c r="AK11">
        <v>8.1587669970780592</v>
      </c>
    </row>
    <row r="12" spans="1:37" ht="14.5" customHeight="1" x14ac:dyDescent="0.35">
      <c r="A12" s="53" t="s">
        <v>291</v>
      </c>
      <c r="B12" t="s">
        <v>22</v>
      </c>
      <c r="C12" t="s">
        <v>23</v>
      </c>
      <c r="D12" t="s">
        <v>134</v>
      </c>
      <c r="E12" s="16" t="s">
        <v>102</v>
      </c>
      <c r="F12">
        <v>8.5480556119862943</v>
      </c>
      <c r="G12" s="20">
        <v>9</v>
      </c>
      <c r="H12" s="1" t="s">
        <v>162</v>
      </c>
      <c r="I12">
        <v>8.5609891457754692</v>
      </c>
      <c r="J12" s="22">
        <v>9</v>
      </c>
      <c r="K12" t="s">
        <v>199</v>
      </c>
      <c r="L12">
        <v>8.8850196029760102</v>
      </c>
      <c r="M12" s="22">
        <v>9</v>
      </c>
      <c r="N12" s="1" t="s">
        <v>230</v>
      </c>
      <c r="O12">
        <v>8.9407076554652907</v>
      </c>
      <c r="P12" s="22">
        <v>9</v>
      </c>
      <c r="Q12" s="18" t="s">
        <v>261</v>
      </c>
      <c r="R12">
        <v>9.08499906202543</v>
      </c>
      <c r="S12" s="22">
        <v>8</v>
      </c>
      <c r="T12" s="16" t="s">
        <v>350</v>
      </c>
      <c r="U12" s="3">
        <v>6.8858817892411999</v>
      </c>
      <c r="V12">
        <v>9</v>
      </c>
      <c r="W12" s="48" t="s">
        <v>381</v>
      </c>
      <c r="X12">
        <v>6.3611070691478497</v>
      </c>
      <c r="Y12">
        <v>8</v>
      </c>
      <c r="Z12">
        <v>7.9049667182706598</v>
      </c>
      <c r="AA12" s="22">
        <v>7.9225105779197804</v>
      </c>
      <c r="AB12" t="s">
        <v>422</v>
      </c>
      <c r="AC12">
        <v>8.6340063649754093</v>
      </c>
      <c r="AD12" s="22">
        <v>11</v>
      </c>
      <c r="AE12" s="16" t="s">
        <v>462</v>
      </c>
      <c r="AF12">
        <v>6.2931785289995998</v>
      </c>
      <c r="AG12" s="22">
        <v>8</v>
      </c>
      <c r="AH12">
        <v>2.0244136462623898</v>
      </c>
      <c r="AJ12">
        <v>7.9357957739132701</v>
      </c>
      <c r="AK12">
        <v>7.5430945527519597</v>
      </c>
    </row>
    <row r="13" spans="1:37" x14ac:dyDescent="0.35">
      <c r="A13" s="53" t="s">
        <v>292</v>
      </c>
      <c r="B13" t="s">
        <v>24</v>
      </c>
      <c r="C13" t="s">
        <v>25</v>
      </c>
      <c r="D13">
        <v>12</v>
      </c>
      <c r="E13" s="16" t="s">
        <v>103</v>
      </c>
      <c r="F13">
        <v>6.79432232746169</v>
      </c>
      <c r="G13" s="20">
        <v>9</v>
      </c>
      <c r="H13" s="5" t="s">
        <v>117</v>
      </c>
      <c r="I13">
        <v>3.0585481753694701</v>
      </c>
      <c r="J13" s="22">
        <v>-1</v>
      </c>
      <c r="K13" s="5" t="s">
        <v>117</v>
      </c>
      <c r="L13">
        <v>2.7984525897419599</v>
      </c>
      <c r="M13" s="22">
        <v>-1</v>
      </c>
      <c r="N13" s="5" t="s">
        <v>117</v>
      </c>
      <c r="O13">
        <v>2.9186385597446098</v>
      </c>
      <c r="P13" s="22">
        <v>-1</v>
      </c>
      <c r="Q13" s="16" t="s">
        <v>262</v>
      </c>
      <c r="R13">
        <v>4.3610319683643901</v>
      </c>
      <c r="S13" s="22">
        <v>3</v>
      </c>
      <c r="T13" s="23" t="s">
        <v>117</v>
      </c>
      <c r="U13" s="3">
        <v>3.29356221819442</v>
      </c>
      <c r="V13">
        <v>-1</v>
      </c>
      <c r="W13" s="16" t="s">
        <v>382</v>
      </c>
      <c r="X13">
        <v>7.9961836302467599</v>
      </c>
      <c r="Y13">
        <v>3</v>
      </c>
      <c r="Z13">
        <v>7.3295169635800903</v>
      </c>
      <c r="AA13" s="22">
        <v>7.8295169635800903</v>
      </c>
      <c r="AB13" t="s">
        <v>423</v>
      </c>
      <c r="AC13">
        <v>7.9428003503764701</v>
      </c>
      <c r="AD13" s="22">
        <v>9</v>
      </c>
      <c r="AE13" s="16" t="s">
        <v>463</v>
      </c>
      <c r="AF13">
        <v>8.2207930879401605</v>
      </c>
      <c r="AG13" s="22">
        <v>9</v>
      </c>
      <c r="AH13">
        <v>7.9937968322293598</v>
      </c>
      <c r="AJ13">
        <v>6.2304595529092603</v>
      </c>
      <c r="AK13">
        <v>7.0412933609134098</v>
      </c>
    </row>
    <row r="14" spans="1:37" x14ac:dyDescent="0.35">
      <c r="A14" s="53" t="s">
        <v>293</v>
      </c>
      <c r="B14" t="s">
        <v>26</v>
      </c>
      <c r="C14" t="s">
        <v>27</v>
      </c>
      <c r="D14" t="s">
        <v>134</v>
      </c>
      <c r="E14" s="16" t="s">
        <v>104</v>
      </c>
      <c r="F14">
        <v>5.9961536925240777</v>
      </c>
      <c r="G14" s="20">
        <v>11</v>
      </c>
      <c r="H14" t="s">
        <v>163</v>
      </c>
      <c r="I14">
        <v>7.0667184908771397</v>
      </c>
      <c r="J14" s="22">
        <v>11</v>
      </c>
      <c r="K14" t="s">
        <v>200</v>
      </c>
      <c r="L14">
        <v>7.0406221419090604</v>
      </c>
      <c r="M14" s="22">
        <v>11</v>
      </c>
      <c r="N14" t="s">
        <v>163</v>
      </c>
      <c r="O14">
        <v>7.0831659712435897</v>
      </c>
      <c r="P14" s="22">
        <v>11</v>
      </c>
      <c r="Q14" s="16" t="s">
        <v>263</v>
      </c>
      <c r="R14">
        <v>7.0598927390585899</v>
      </c>
      <c r="S14" s="22">
        <v>11</v>
      </c>
      <c r="T14" s="16" t="s">
        <v>351</v>
      </c>
      <c r="U14" s="3">
        <v>6.6658554216583203</v>
      </c>
      <c r="V14">
        <v>11</v>
      </c>
      <c r="W14" s="47" t="s">
        <v>383</v>
      </c>
      <c r="X14">
        <v>5.6219931735105702</v>
      </c>
      <c r="Y14">
        <v>11</v>
      </c>
      <c r="Z14">
        <v>5.05336572253018</v>
      </c>
      <c r="AA14" s="22">
        <v>5.68081670292234</v>
      </c>
      <c r="AB14" t="s">
        <v>424</v>
      </c>
      <c r="AC14">
        <v>8.2950080137870899</v>
      </c>
      <c r="AD14" s="22">
        <v>9</v>
      </c>
      <c r="AE14" s="16" t="s">
        <v>464</v>
      </c>
      <c r="AF14">
        <v>6.9324013209268101</v>
      </c>
      <c r="AG14" s="22">
        <v>48</v>
      </c>
      <c r="AH14">
        <v>7.0665525386481196</v>
      </c>
      <c r="AJ14">
        <v>6.9140189077785204</v>
      </c>
      <c r="AK14">
        <v>7.8635716929043102</v>
      </c>
    </row>
    <row r="15" spans="1:37" ht="14.5" customHeight="1" x14ac:dyDescent="0.35">
      <c r="A15" s="53" t="s">
        <v>294</v>
      </c>
      <c r="B15" t="s">
        <v>28</v>
      </c>
      <c r="C15" t="s">
        <v>29</v>
      </c>
      <c r="D15">
        <v>13</v>
      </c>
      <c r="E15" s="16" t="s">
        <v>105</v>
      </c>
      <c r="F15">
        <v>8.3776501453095928</v>
      </c>
      <c r="G15" s="20">
        <v>32</v>
      </c>
      <c r="H15" s="1" t="s">
        <v>164</v>
      </c>
      <c r="I15">
        <v>8.5973900566077894</v>
      </c>
      <c r="J15" s="22">
        <v>32</v>
      </c>
      <c r="K15" s="1" t="s">
        <v>201</v>
      </c>
      <c r="L15">
        <v>8.6649038874491104</v>
      </c>
      <c r="M15" s="22">
        <v>-1</v>
      </c>
      <c r="N15" t="s">
        <v>231</v>
      </c>
      <c r="O15">
        <v>8.5711450529714792</v>
      </c>
      <c r="P15" s="22">
        <v>32</v>
      </c>
      <c r="Q15" s="16" t="s">
        <v>264</v>
      </c>
      <c r="R15">
        <v>7.9205285366992104</v>
      </c>
      <c r="S15" s="22">
        <v>41</v>
      </c>
      <c r="T15" s="18" t="s">
        <v>352</v>
      </c>
      <c r="U15" s="3">
        <v>6.3999738195888902</v>
      </c>
      <c r="V15">
        <v>32</v>
      </c>
      <c r="W15" s="49" t="s">
        <v>401</v>
      </c>
      <c r="X15">
        <v>1.4899766229667699</v>
      </c>
      <c r="Y15">
        <v>61</v>
      </c>
      <c r="Z15">
        <v>3.13703544649618</v>
      </c>
      <c r="AA15" s="22">
        <v>3.5291923092412798</v>
      </c>
      <c r="AB15" t="s">
        <v>425</v>
      </c>
      <c r="AC15">
        <v>7.9869574017631901</v>
      </c>
      <c r="AD15" s="22">
        <v>9</v>
      </c>
      <c r="AE15" s="16" t="s">
        <v>465</v>
      </c>
      <c r="AF15">
        <v>7.9829119056490301</v>
      </c>
      <c r="AG15" s="22">
        <v>9</v>
      </c>
      <c r="AH15">
        <v>8.7437283013491101</v>
      </c>
      <c r="AJ15">
        <v>7.5676258771851801</v>
      </c>
      <c r="AK15">
        <v>3.8230235288000598</v>
      </c>
    </row>
    <row r="16" spans="1:37" ht="14.5" customHeight="1" x14ac:dyDescent="0.35">
      <c r="A16" s="53" t="s">
        <v>295</v>
      </c>
      <c r="B16" t="s">
        <v>30</v>
      </c>
      <c r="C16" t="s">
        <v>31</v>
      </c>
      <c r="D16" t="s">
        <v>134</v>
      </c>
      <c r="E16" s="16" t="s">
        <v>106</v>
      </c>
      <c r="F16">
        <v>8.3302993376529457</v>
      </c>
      <c r="G16" s="20">
        <v>32</v>
      </c>
      <c r="H16" s="1" t="s">
        <v>165</v>
      </c>
      <c r="I16">
        <v>9.0449895506089693</v>
      </c>
      <c r="J16" s="22">
        <v>32</v>
      </c>
      <c r="K16" s="1" t="s">
        <v>202</v>
      </c>
      <c r="L16">
        <v>8.1359679200641004</v>
      </c>
      <c r="M16" s="22">
        <v>32</v>
      </c>
      <c r="N16" s="1" t="s">
        <v>232</v>
      </c>
      <c r="O16">
        <v>9.1842497276921709</v>
      </c>
      <c r="P16" s="22">
        <v>32</v>
      </c>
      <c r="Q16" s="18" t="s">
        <v>265</v>
      </c>
      <c r="R16">
        <v>7.7847736058588701</v>
      </c>
      <c r="S16" s="22">
        <v>41</v>
      </c>
      <c r="T16" s="44" t="s">
        <v>353</v>
      </c>
      <c r="U16" s="3">
        <v>2.4026667979138301</v>
      </c>
      <c r="V16">
        <v>-1</v>
      </c>
      <c r="W16" s="49" t="s">
        <v>402</v>
      </c>
      <c r="X16">
        <v>5.1841868577127102</v>
      </c>
      <c r="Y16">
        <v>-1</v>
      </c>
      <c r="Z16">
        <v>6.8508535243793798</v>
      </c>
      <c r="AA16" s="22">
        <v>7.3508535243793798</v>
      </c>
      <c r="AB16" t="s">
        <v>426</v>
      </c>
      <c r="AC16">
        <v>8.9347279844431409</v>
      </c>
      <c r="AD16" s="22">
        <v>9</v>
      </c>
      <c r="AE16" s="16" t="s">
        <v>466</v>
      </c>
      <c r="AF16">
        <v>8.2392295373196909</v>
      </c>
      <c r="AG16" s="22">
        <v>9</v>
      </c>
      <c r="AH16">
        <v>9.0594561379455492</v>
      </c>
      <c r="AJ16">
        <v>7.9964867316512196</v>
      </c>
      <c r="AK16">
        <v>2.4978976864746598</v>
      </c>
    </row>
    <row r="17" spans="1:37" x14ac:dyDescent="0.35">
      <c r="A17" s="53" t="s">
        <v>296</v>
      </c>
      <c r="B17" t="s">
        <v>32</v>
      </c>
      <c r="C17" t="s">
        <v>33</v>
      </c>
      <c r="D17">
        <v>13</v>
      </c>
      <c r="E17" s="16" t="s">
        <v>107</v>
      </c>
      <c r="F17">
        <v>8.9086517348459537</v>
      </c>
      <c r="G17" s="20">
        <v>32</v>
      </c>
      <c r="H17" t="s">
        <v>166</v>
      </c>
      <c r="I17">
        <v>8.94528900099351</v>
      </c>
      <c r="J17" s="22">
        <v>32</v>
      </c>
      <c r="K17" t="s">
        <v>203</v>
      </c>
      <c r="L17">
        <v>9.0114223468010692</v>
      </c>
      <c r="M17" s="22">
        <v>32</v>
      </c>
      <c r="N17" t="s">
        <v>233</v>
      </c>
      <c r="O17">
        <v>8.5461092502713196</v>
      </c>
      <c r="P17" s="22">
        <v>32</v>
      </c>
      <c r="Q17" s="23" t="s">
        <v>117</v>
      </c>
      <c r="R17">
        <v>2.5534255429448698</v>
      </c>
      <c r="S17" s="22">
        <v>-1</v>
      </c>
      <c r="T17" s="16" t="s">
        <v>354</v>
      </c>
      <c r="U17" s="3">
        <v>5.4865561430767</v>
      </c>
      <c r="V17">
        <v>32</v>
      </c>
      <c r="W17" s="23" t="s">
        <v>117</v>
      </c>
      <c r="X17">
        <v>4.3544886829610396</v>
      </c>
      <c r="Y17">
        <v>-1</v>
      </c>
      <c r="Z17">
        <v>2.5211553496277102</v>
      </c>
      <c r="AA17" s="22">
        <v>2.37532201629437</v>
      </c>
      <c r="AB17" s="5" t="s">
        <v>117</v>
      </c>
      <c r="AC17">
        <v>1.7696592056078599</v>
      </c>
      <c r="AD17" s="22">
        <v>-1</v>
      </c>
      <c r="AE17" s="16" t="s">
        <v>467</v>
      </c>
      <c r="AF17">
        <v>8.6349210357761805</v>
      </c>
      <c r="AG17" s="22">
        <v>9</v>
      </c>
      <c r="AH17">
        <v>9.2239678996092493</v>
      </c>
      <c r="AJ17">
        <v>3.6666666666666599</v>
      </c>
      <c r="AK17">
        <v>8.0233730654667692</v>
      </c>
    </row>
    <row r="18" spans="1:37" ht="14.5" customHeight="1" x14ac:dyDescent="0.35">
      <c r="A18" s="53" t="s">
        <v>297</v>
      </c>
      <c r="B18" t="s">
        <v>34</v>
      </c>
      <c r="C18" t="s">
        <v>35</v>
      </c>
      <c r="D18" t="s">
        <v>134</v>
      </c>
      <c r="E18" s="16" t="s">
        <v>108</v>
      </c>
      <c r="F18">
        <v>8.8296776701709572</v>
      </c>
      <c r="G18" s="20">
        <v>32</v>
      </c>
      <c r="H18" t="s">
        <v>167</v>
      </c>
      <c r="I18">
        <v>8.8633871355045706</v>
      </c>
      <c r="J18" s="22">
        <v>32</v>
      </c>
      <c r="K18" s="1" t="s">
        <v>204</v>
      </c>
      <c r="L18">
        <v>8.6602817112328392</v>
      </c>
      <c r="M18" s="22">
        <v>32</v>
      </c>
      <c r="N18" s="1" t="s">
        <v>234</v>
      </c>
      <c r="O18">
        <v>8.9410453994996004</v>
      </c>
      <c r="P18" s="22">
        <v>32</v>
      </c>
      <c r="Q18" s="23" t="s">
        <v>117</v>
      </c>
      <c r="R18">
        <v>2.4755680009418599</v>
      </c>
      <c r="S18" s="22">
        <v>-1</v>
      </c>
      <c r="T18" s="18" t="s">
        <v>398</v>
      </c>
      <c r="U18" s="3">
        <v>6.2495719136851902</v>
      </c>
      <c r="V18">
        <v>-1</v>
      </c>
      <c r="W18" s="23" t="s">
        <v>117</v>
      </c>
      <c r="X18">
        <v>5.9691876408214704</v>
      </c>
      <c r="Y18">
        <v>-1</v>
      </c>
      <c r="Z18">
        <v>3.1270823776635801</v>
      </c>
      <c r="AA18" s="22">
        <v>2.7762051846811202</v>
      </c>
      <c r="AB18" s="5" t="s">
        <v>427</v>
      </c>
      <c r="AC18">
        <v>1.3039865182414201</v>
      </c>
      <c r="AD18" s="22">
        <v>-1</v>
      </c>
      <c r="AE18" s="16" t="s">
        <v>468</v>
      </c>
      <c r="AF18">
        <v>9.1002787655913906</v>
      </c>
      <c r="AG18" s="22">
        <v>9</v>
      </c>
      <c r="AH18">
        <v>8.6488321653408793</v>
      </c>
      <c r="AJ18">
        <v>8.2116645346034591</v>
      </c>
      <c r="AK18">
        <v>7.7791905244517201</v>
      </c>
    </row>
    <row r="19" spans="1:37" x14ac:dyDescent="0.35">
      <c r="A19" s="53" t="s">
        <v>298</v>
      </c>
      <c r="B19" t="s">
        <v>36</v>
      </c>
      <c r="C19" t="s">
        <v>37</v>
      </c>
      <c r="D19">
        <v>14</v>
      </c>
      <c r="E19" s="16" t="s">
        <v>109</v>
      </c>
      <c r="F19">
        <v>5.979910369880848</v>
      </c>
      <c r="G19" s="20">
        <v>28</v>
      </c>
      <c r="H19" t="s">
        <v>168</v>
      </c>
      <c r="I19">
        <v>6.3912859044580603</v>
      </c>
      <c r="J19" s="22">
        <v>28</v>
      </c>
      <c r="K19" t="s">
        <v>205</v>
      </c>
      <c r="L19">
        <v>6.8036802154446798</v>
      </c>
      <c r="M19" s="22">
        <v>28</v>
      </c>
      <c r="N19" t="s">
        <v>235</v>
      </c>
      <c r="O19">
        <v>6.0609106638853296</v>
      </c>
      <c r="P19" s="22">
        <v>28</v>
      </c>
      <c r="Q19" s="23" t="s">
        <v>117</v>
      </c>
      <c r="R19">
        <v>2.3417348758529299</v>
      </c>
      <c r="S19" s="22">
        <v>-1</v>
      </c>
      <c r="T19" s="16" t="s">
        <v>355</v>
      </c>
      <c r="U19" s="3">
        <v>5.9021888145996204</v>
      </c>
      <c r="V19">
        <v>28</v>
      </c>
      <c r="W19" s="16" t="s">
        <v>355</v>
      </c>
      <c r="X19">
        <v>8.3958672213738197</v>
      </c>
      <c r="Y19">
        <v>28</v>
      </c>
      <c r="Z19">
        <v>6.8958672213738197</v>
      </c>
      <c r="AA19" s="22">
        <v>6.5625338880404804</v>
      </c>
      <c r="AB19" t="s">
        <v>428</v>
      </c>
      <c r="AC19">
        <v>6.1898096200188997</v>
      </c>
      <c r="AD19" s="22">
        <v>10</v>
      </c>
      <c r="AE19" s="16" t="s">
        <v>469</v>
      </c>
      <c r="AF19">
        <v>6.4950206921041902</v>
      </c>
      <c r="AG19" s="22">
        <v>10</v>
      </c>
      <c r="AH19">
        <v>6.2516754657395097</v>
      </c>
      <c r="AJ19">
        <v>7.2749416359349803</v>
      </c>
      <c r="AK19">
        <v>3.6477862002105201</v>
      </c>
    </row>
    <row r="20" spans="1:37" ht="14.5" customHeight="1" x14ac:dyDescent="0.35">
      <c r="A20" s="53" t="s">
        <v>299</v>
      </c>
      <c r="B20" t="s">
        <v>38</v>
      </c>
      <c r="C20" t="s">
        <v>39</v>
      </c>
      <c r="D20" t="s">
        <v>134</v>
      </c>
      <c r="E20" s="16" t="s">
        <v>110</v>
      </c>
      <c r="F20">
        <v>9.8575679721076241</v>
      </c>
      <c r="G20" s="20">
        <v>8</v>
      </c>
      <c r="H20" s="1" t="s">
        <v>169</v>
      </c>
      <c r="I20">
        <v>9.8976627066277896</v>
      </c>
      <c r="J20" s="22">
        <v>11</v>
      </c>
      <c r="K20" s="1" t="s">
        <v>206</v>
      </c>
      <c r="L20">
        <v>9.9077047647454606</v>
      </c>
      <c r="M20" s="22">
        <v>11</v>
      </c>
      <c r="N20" s="1" t="s">
        <v>236</v>
      </c>
      <c r="O20">
        <v>9.98291783989586</v>
      </c>
      <c r="P20" s="22">
        <v>11</v>
      </c>
      <c r="Q20" s="18" t="s">
        <v>266</v>
      </c>
      <c r="R20">
        <v>9.8454821773385603</v>
      </c>
      <c r="S20" s="22">
        <v>11</v>
      </c>
      <c r="T20" s="45" t="s">
        <v>375</v>
      </c>
      <c r="U20" s="3">
        <v>3.5616336893147502</v>
      </c>
      <c r="V20">
        <v>11</v>
      </c>
      <c r="W20" s="47" t="s">
        <v>384</v>
      </c>
      <c r="X20">
        <v>3.4300020000200799</v>
      </c>
      <c r="Y20">
        <v>11</v>
      </c>
      <c r="Z20">
        <v>0.76333533335341397</v>
      </c>
      <c r="AA20" s="22">
        <v>6.2633353333534103</v>
      </c>
      <c r="AB20" t="s">
        <v>429</v>
      </c>
      <c r="AC20">
        <v>9.9081587095960497</v>
      </c>
      <c r="AD20" s="22">
        <v>10</v>
      </c>
      <c r="AE20" s="18" t="s">
        <v>489</v>
      </c>
      <c r="AF20">
        <v>10</v>
      </c>
      <c r="AG20" s="22">
        <v>10</v>
      </c>
      <c r="AH20">
        <v>9.9373755599475899</v>
      </c>
      <c r="AJ20">
        <v>8.5883383299301901</v>
      </c>
      <c r="AK20">
        <v>6.4332540236616298</v>
      </c>
    </row>
    <row r="21" spans="1:37" x14ac:dyDescent="0.35">
      <c r="A21" s="53" t="s">
        <v>300</v>
      </c>
      <c r="B21" t="s">
        <v>40</v>
      </c>
      <c r="C21" t="s">
        <v>41</v>
      </c>
      <c r="D21">
        <v>17</v>
      </c>
      <c r="E21" s="16" t="s">
        <v>111</v>
      </c>
      <c r="F21">
        <v>8.0217461962443384</v>
      </c>
      <c r="G21" s="20">
        <v>11</v>
      </c>
      <c r="H21" t="s">
        <v>170</v>
      </c>
      <c r="I21">
        <v>6.5869890361183003</v>
      </c>
      <c r="J21" s="22">
        <v>11</v>
      </c>
      <c r="K21" t="s">
        <v>170</v>
      </c>
      <c r="L21">
        <v>6.3185253834086197</v>
      </c>
      <c r="M21" s="22">
        <v>11</v>
      </c>
      <c r="N21" t="s">
        <v>170</v>
      </c>
      <c r="O21">
        <v>6.5543235548245198</v>
      </c>
      <c r="P21" s="22">
        <v>11</v>
      </c>
      <c r="Q21" s="23" t="s">
        <v>117</v>
      </c>
      <c r="R21">
        <v>2.59217022579015</v>
      </c>
      <c r="S21" s="22">
        <v>-1</v>
      </c>
      <c r="T21" s="16" t="s">
        <v>356</v>
      </c>
      <c r="U21" s="3">
        <v>6.6876954121286802</v>
      </c>
      <c r="V21">
        <v>11</v>
      </c>
      <c r="W21" s="16" t="s">
        <v>385</v>
      </c>
      <c r="X21">
        <v>7.8281117393631803</v>
      </c>
      <c r="Y21">
        <v>9</v>
      </c>
      <c r="Z21">
        <v>6.6810529158337699</v>
      </c>
      <c r="AA21" s="22">
        <v>6.4065431119121996</v>
      </c>
      <c r="AB21" t="s">
        <v>430</v>
      </c>
      <c r="AC21">
        <v>6.4365883063786598</v>
      </c>
      <c r="AD21" s="22">
        <v>9</v>
      </c>
      <c r="AE21" s="16" t="s">
        <v>470</v>
      </c>
      <c r="AF21">
        <v>6.6278743838778897</v>
      </c>
      <c r="AG21" s="22">
        <v>14</v>
      </c>
      <c r="AH21">
        <v>6.7895708145876803</v>
      </c>
      <c r="AJ21">
        <v>6.0042074022426197</v>
      </c>
      <c r="AK21">
        <v>4.8052031600916001</v>
      </c>
    </row>
    <row r="22" spans="1:37" ht="14.5" customHeight="1" x14ac:dyDescent="0.35">
      <c r="A22" s="53" t="s">
        <v>301</v>
      </c>
      <c r="B22" t="s">
        <v>42</v>
      </c>
      <c r="C22" t="s">
        <v>43</v>
      </c>
      <c r="D22" t="s">
        <v>134</v>
      </c>
      <c r="E22" s="16" t="s">
        <v>112</v>
      </c>
      <c r="F22">
        <v>8.6257954734426665</v>
      </c>
      <c r="G22" s="20">
        <v>11</v>
      </c>
      <c r="H22" t="s">
        <v>112</v>
      </c>
      <c r="I22">
        <v>8.6315033581907308</v>
      </c>
      <c r="J22" s="22">
        <v>11</v>
      </c>
      <c r="K22" t="s">
        <v>112</v>
      </c>
      <c r="L22">
        <v>8.9850752897820403</v>
      </c>
      <c r="M22" s="22">
        <v>11</v>
      </c>
      <c r="N22" t="s">
        <v>237</v>
      </c>
      <c r="O22">
        <v>9.2965368176110807</v>
      </c>
      <c r="P22" s="22">
        <v>11</v>
      </c>
      <c r="Q22" s="23" t="s">
        <v>117</v>
      </c>
      <c r="R22">
        <v>2.1803024005194001</v>
      </c>
      <c r="S22" s="22">
        <v>-1</v>
      </c>
      <c r="T22" s="18" t="s">
        <v>357</v>
      </c>
      <c r="U22" s="3">
        <v>8.7188003273484291</v>
      </c>
      <c r="V22">
        <v>-1</v>
      </c>
      <c r="W22" s="49" t="s">
        <v>451</v>
      </c>
      <c r="X22">
        <v>2.4502503721464199</v>
      </c>
      <c r="Y22">
        <v>9</v>
      </c>
      <c r="Z22">
        <v>5.8816229211660298</v>
      </c>
      <c r="AA22" s="22">
        <v>8.4502503721464208</v>
      </c>
      <c r="AB22" t="s">
        <v>431</v>
      </c>
      <c r="AC22">
        <v>8.8848981594325007</v>
      </c>
      <c r="AD22" s="22">
        <v>9</v>
      </c>
      <c r="AE22" s="16" t="s">
        <v>471</v>
      </c>
      <c r="AF22">
        <v>9.30292394827101</v>
      </c>
      <c r="AG22" s="22">
        <v>24</v>
      </c>
      <c r="AH22">
        <v>9.3390942665937899</v>
      </c>
      <c r="AJ22">
        <v>6.6708360835473002</v>
      </c>
      <c r="AK22">
        <v>7.9181955904769596</v>
      </c>
    </row>
    <row r="23" spans="1:37" ht="14.5" customHeight="1" x14ac:dyDescent="0.35">
      <c r="A23" s="53" t="s">
        <v>302</v>
      </c>
      <c r="B23" t="s">
        <v>44</v>
      </c>
      <c r="C23" s="1" t="s">
        <v>45</v>
      </c>
      <c r="D23">
        <v>18</v>
      </c>
      <c r="E23" s="16" t="s">
        <v>113</v>
      </c>
      <c r="F23">
        <v>8.3809028842090001</v>
      </c>
      <c r="G23" s="20">
        <v>4</v>
      </c>
      <c r="H23" t="s">
        <v>152</v>
      </c>
      <c r="I23">
        <v>8.5541688786916996</v>
      </c>
      <c r="J23" s="22">
        <v>4</v>
      </c>
      <c r="K23" t="s">
        <v>152</v>
      </c>
      <c r="L23">
        <v>8.5930183264449198</v>
      </c>
      <c r="M23" s="22">
        <v>4</v>
      </c>
      <c r="N23" t="s">
        <v>152</v>
      </c>
      <c r="O23">
        <v>8.5608556818697892</v>
      </c>
      <c r="P23" s="22">
        <v>4</v>
      </c>
      <c r="Q23" s="16" t="s">
        <v>267</v>
      </c>
      <c r="R23">
        <v>7.5686117195307503</v>
      </c>
      <c r="S23" s="22">
        <v>16</v>
      </c>
      <c r="T23" s="16" t="s">
        <v>358</v>
      </c>
      <c r="U23" s="3">
        <v>7.1792153046329403</v>
      </c>
      <c r="V23">
        <v>4</v>
      </c>
      <c r="W23" s="16" t="s">
        <v>386</v>
      </c>
      <c r="X23">
        <v>9.1861233800976994</v>
      </c>
      <c r="Y23">
        <v>51</v>
      </c>
      <c r="Z23">
        <v>7.3527900467643699</v>
      </c>
      <c r="AA23" s="22">
        <v>7.1861233800977002</v>
      </c>
      <c r="AB23" t="s">
        <v>432</v>
      </c>
      <c r="AC23">
        <v>8.4387175707833002</v>
      </c>
      <c r="AD23" s="22">
        <v>33</v>
      </c>
      <c r="AE23" s="16" t="s">
        <v>472</v>
      </c>
      <c r="AF23">
        <v>8.7964276455381807</v>
      </c>
      <c r="AG23" s="22">
        <v>33</v>
      </c>
      <c r="AH23">
        <v>8.2825952375052001</v>
      </c>
      <c r="AJ23">
        <v>8.7334102563607807</v>
      </c>
      <c r="AK23">
        <v>7.9410833233787299</v>
      </c>
    </row>
    <row r="24" spans="1:37" ht="14.5" customHeight="1" x14ac:dyDescent="0.35">
      <c r="A24" s="53" t="s">
        <v>303</v>
      </c>
      <c r="B24" t="s">
        <v>46</v>
      </c>
      <c r="C24" s="1" t="s">
        <v>47</v>
      </c>
      <c r="D24" t="s">
        <v>134</v>
      </c>
      <c r="E24" s="16" t="s">
        <v>114</v>
      </c>
      <c r="F24">
        <v>9.6190881105712567</v>
      </c>
      <c r="G24" s="20">
        <v>4</v>
      </c>
      <c r="H24" s="1" t="s">
        <v>171</v>
      </c>
      <c r="I24">
        <v>9.5604052951025498</v>
      </c>
      <c r="J24" s="22">
        <v>4</v>
      </c>
      <c r="K24" t="s">
        <v>207</v>
      </c>
      <c r="L24">
        <v>9.8417596173263799</v>
      </c>
      <c r="M24" s="22">
        <v>4</v>
      </c>
      <c r="N24" s="1" t="s">
        <v>238</v>
      </c>
      <c r="O24">
        <v>9.8687088883403202</v>
      </c>
      <c r="P24" s="22">
        <v>4</v>
      </c>
      <c r="Q24" s="16" t="s">
        <v>268</v>
      </c>
      <c r="R24">
        <v>8.1057511964815507</v>
      </c>
      <c r="S24" s="22">
        <v>16</v>
      </c>
      <c r="T24" s="18" t="s">
        <v>359</v>
      </c>
      <c r="U24" s="3">
        <v>9.6100147638345508</v>
      </c>
      <c r="V24">
        <v>-1</v>
      </c>
      <c r="W24" s="23" t="s">
        <v>117</v>
      </c>
      <c r="X24">
        <v>2.3077319806741601</v>
      </c>
      <c r="Y24">
        <v>-1</v>
      </c>
      <c r="Z24">
        <v>2.3469476669486702</v>
      </c>
      <c r="AA24" s="22">
        <v>2.4449868826349501</v>
      </c>
      <c r="AB24" t="s">
        <v>433</v>
      </c>
      <c r="AC24">
        <v>8.9827429111733199</v>
      </c>
      <c r="AD24" s="22">
        <v>24</v>
      </c>
      <c r="AE24" s="16" t="s">
        <v>473</v>
      </c>
      <c r="AF24">
        <v>9.7591318087127092</v>
      </c>
      <c r="AG24" s="22">
        <v>24</v>
      </c>
      <c r="AH24">
        <v>9.4140886605548104</v>
      </c>
      <c r="AJ24">
        <v>2.6785301653703</v>
      </c>
      <c r="AK24">
        <v>8.7068666136329593</v>
      </c>
    </row>
    <row r="25" spans="1:37" x14ac:dyDescent="0.35">
      <c r="A25" s="53" t="s">
        <v>304</v>
      </c>
      <c r="B25" t="s">
        <v>48</v>
      </c>
      <c r="C25" t="s">
        <v>49</v>
      </c>
      <c r="D25">
        <v>27</v>
      </c>
      <c r="E25" s="16" t="s">
        <v>115</v>
      </c>
      <c r="F25">
        <v>8.4301059003026531</v>
      </c>
      <c r="G25" s="20">
        <v>25</v>
      </c>
      <c r="H25" t="s">
        <v>172</v>
      </c>
      <c r="I25">
        <v>7.6655523410961699</v>
      </c>
      <c r="J25" s="22">
        <v>25</v>
      </c>
      <c r="K25" t="s">
        <v>208</v>
      </c>
      <c r="L25">
        <v>8.1067680833100404</v>
      </c>
      <c r="M25" s="22">
        <v>25</v>
      </c>
      <c r="N25" t="s">
        <v>239</v>
      </c>
      <c r="O25">
        <v>7.9830022251816004</v>
      </c>
      <c r="P25" s="22">
        <v>25</v>
      </c>
      <c r="Q25" s="16" t="s">
        <v>269</v>
      </c>
      <c r="R25">
        <v>6.4070406009401797</v>
      </c>
      <c r="S25" s="22">
        <v>25</v>
      </c>
      <c r="T25" s="16" t="s">
        <v>360</v>
      </c>
      <c r="U25" s="3">
        <v>6.1143017167539702</v>
      </c>
      <c r="V25">
        <v>25</v>
      </c>
      <c r="W25" s="16" t="s">
        <v>387</v>
      </c>
      <c r="X25">
        <v>8.5690199342323705</v>
      </c>
      <c r="Y25">
        <v>25</v>
      </c>
      <c r="Z25">
        <v>7.7356866008990304</v>
      </c>
      <c r="AA25" s="22">
        <v>7.4023532675657</v>
      </c>
      <c r="AB25" t="s">
        <v>434</v>
      </c>
      <c r="AC25">
        <v>7.9855018164542599</v>
      </c>
      <c r="AD25" s="22">
        <v>49</v>
      </c>
      <c r="AE25" s="16" t="s">
        <v>474</v>
      </c>
      <c r="AF25">
        <v>8.2745976396937593</v>
      </c>
      <c r="AG25" s="22">
        <v>49</v>
      </c>
      <c r="AH25">
        <v>7.39452697606405</v>
      </c>
      <c r="AJ25">
        <v>6.75160519628957</v>
      </c>
      <c r="AK25">
        <v>6.7170697944553401</v>
      </c>
    </row>
    <row r="26" spans="1:37" x14ac:dyDescent="0.35">
      <c r="A26" s="53" t="s">
        <v>305</v>
      </c>
      <c r="B26" t="s">
        <v>50</v>
      </c>
      <c r="C26" t="s">
        <v>51</v>
      </c>
      <c r="D26" t="s">
        <v>134</v>
      </c>
      <c r="E26" s="16" t="s">
        <v>116</v>
      </c>
      <c r="F26">
        <v>8.8944603755628897</v>
      </c>
      <c r="G26" s="20">
        <v>20</v>
      </c>
      <c r="H26" t="s">
        <v>173</v>
      </c>
      <c r="I26">
        <v>8.5435304352641595</v>
      </c>
      <c r="J26" s="22">
        <v>20</v>
      </c>
      <c r="K26" t="s">
        <v>209</v>
      </c>
      <c r="L26">
        <v>8.9770448642400709</v>
      </c>
      <c r="M26" s="22">
        <v>20</v>
      </c>
      <c r="N26" t="s">
        <v>240</v>
      </c>
      <c r="O26">
        <v>8.6050492455816503</v>
      </c>
      <c r="P26" s="22">
        <v>20</v>
      </c>
      <c r="Q26" s="16" t="s">
        <v>270</v>
      </c>
      <c r="R26">
        <v>8.3289278528023605</v>
      </c>
      <c r="S26" s="22">
        <v>20</v>
      </c>
      <c r="T26" s="16" t="s">
        <v>361</v>
      </c>
      <c r="U26" s="3">
        <v>3.6659597647951601</v>
      </c>
      <c r="V26">
        <v>20</v>
      </c>
      <c r="W26" s="16" t="s">
        <v>388</v>
      </c>
      <c r="X26">
        <v>9.1239802686566698</v>
      </c>
      <c r="Y26">
        <v>20</v>
      </c>
      <c r="Z26">
        <v>8.9573136019900002</v>
      </c>
      <c r="AA26" s="22">
        <v>8.9573136019900002</v>
      </c>
      <c r="AB26" t="s">
        <v>435</v>
      </c>
      <c r="AC26">
        <v>8.3757775754019193</v>
      </c>
      <c r="AD26" s="22">
        <v>29</v>
      </c>
      <c r="AE26" s="16" t="s">
        <v>475</v>
      </c>
      <c r="AF26">
        <v>8.5638521816893505</v>
      </c>
      <c r="AG26" s="22">
        <v>24</v>
      </c>
      <c r="AH26">
        <v>8.6912941760618008</v>
      </c>
      <c r="AJ26">
        <v>9.1282650915562193</v>
      </c>
      <c r="AK26">
        <v>6.7355167698893803</v>
      </c>
    </row>
    <row r="27" spans="1:37" ht="14.5" customHeight="1" x14ac:dyDescent="0.35">
      <c r="A27" s="53" t="s">
        <v>306</v>
      </c>
      <c r="B27" t="s">
        <v>52</v>
      </c>
      <c r="C27" s="1" t="s">
        <v>254</v>
      </c>
      <c r="D27">
        <v>32</v>
      </c>
      <c r="E27" s="17" t="s">
        <v>117</v>
      </c>
      <c r="F27">
        <v>3.0901800834019384</v>
      </c>
      <c r="G27" s="21">
        <v>-1</v>
      </c>
      <c r="H27" s="13" t="s">
        <v>117</v>
      </c>
      <c r="I27">
        <v>3.2395544109276702</v>
      </c>
      <c r="J27" s="22">
        <v>-1</v>
      </c>
      <c r="K27" s="5" t="s">
        <v>117</v>
      </c>
      <c r="L27">
        <v>3.8204278860934302</v>
      </c>
      <c r="M27" s="22">
        <v>-1</v>
      </c>
      <c r="N27" s="13" t="s">
        <v>117</v>
      </c>
      <c r="O27">
        <v>3.0930426418387902</v>
      </c>
      <c r="P27" s="22">
        <v>-1</v>
      </c>
      <c r="Q27" s="23" t="s">
        <v>117</v>
      </c>
      <c r="R27">
        <v>3.2710455794482902</v>
      </c>
      <c r="S27" s="22">
        <v>-1</v>
      </c>
      <c r="T27" s="23" t="s">
        <v>117</v>
      </c>
      <c r="U27" s="3">
        <v>3.92611319950452</v>
      </c>
      <c r="V27">
        <v>-1</v>
      </c>
      <c r="W27" s="23" t="s">
        <v>117</v>
      </c>
      <c r="X27">
        <v>4.2392987108763496</v>
      </c>
      <c r="Y27">
        <v>-1</v>
      </c>
      <c r="Z27">
        <v>3.23929871087635</v>
      </c>
      <c r="AA27" s="22">
        <v>3.23929871087635</v>
      </c>
      <c r="AB27" s="5" t="s">
        <v>117</v>
      </c>
      <c r="AC27">
        <v>2.7777777777777701</v>
      </c>
      <c r="AD27" s="22">
        <v>-1</v>
      </c>
      <c r="AE27" s="23" t="s">
        <v>117</v>
      </c>
      <c r="AF27">
        <v>3.6494122004364802</v>
      </c>
      <c r="AG27" s="22">
        <v>-1</v>
      </c>
      <c r="AH27">
        <v>3.4167968478681501</v>
      </c>
      <c r="AJ27">
        <v>6.6089153284335502</v>
      </c>
      <c r="AK27">
        <v>4.5749842832991297</v>
      </c>
    </row>
    <row r="28" spans="1:37" x14ac:dyDescent="0.35">
      <c r="A28" s="53" t="s">
        <v>307</v>
      </c>
      <c r="B28" t="s">
        <v>54</v>
      </c>
      <c r="C28" t="s">
        <v>55</v>
      </c>
      <c r="D28" t="s">
        <v>134</v>
      </c>
      <c r="E28" s="16" t="s">
        <v>118</v>
      </c>
      <c r="F28">
        <v>9.2894054814264866</v>
      </c>
      <c r="G28" s="20">
        <v>8</v>
      </c>
      <c r="H28" t="s">
        <v>174</v>
      </c>
      <c r="I28">
        <v>9.7915447564339093</v>
      </c>
      <c r="J28" s="22">
        <v>8</v>
      </c>
      <c r="K28" t="s">
        <v>210</v>
      </c>
      <c r="L28">
        <v>9.7877333454539492</v>
      </c>
      <c r="M28" s="22">
        <v>8</v>
      </c>
      <c r="N28" t="s">
        <v>241</v>
      </c>
      <c r="O28">
        <v>9.6102786108222702</v>
      </c>
      <c r="P28" s="22">
        <v>8</v>
      </c>
      <c r="Q28" s="23" t="s">
        <v>117</v>
      </c>
      <c r="R28">
        <v>1.9238079704681901</v>
      </c>
      <c r="S28" s="22">
        <v>-1</v>
      </c>
      <c r="T28" s="16" t="s">
        <v>362</v>
      </c>
      <c r="U28" s="3">
        <v>9.6599660733285706</v>
      </c>
      <c r="V28">
        <v>8</v>
      </c>
      <c r="W28" s="23" t="s">
        <v>117</v>
      </c>
      <c r="X28">
        <v>5.0596734357254904</v>
      </c>
      <c r="Y28">
        <v>-1</v>
      </c>
      <c r="Z28">
        <v>1.74717343572549</v>
      </c>
      <c r="AA28" s="22">
        <v>1.74717343572549</v>
      </c>
      <c r="AB28" t="s">
        <v>436</v>
      </c>
      <c r="AC28">
        <v>9.6094111867314798</v>
      </c>
      <c r="AD28" s="22">
        <v>24</v>
      </c>
      <c r="AE28" s="23" t="s">
        <v>117</v>
      </c>
      <c r="AF28">
        <v>1.8333333333333299</v>
      </c>
      <c r="AG28" s="22">
        <v>-1</v>
      </c>
      <c r="AH28">
        <v>9.0247944083090896</v>
      </c>
      <c r="AJ28">
        <v>7.0691747544380696</v>
      </c>
      <c r="AK28">
        <v>8.9660178486927204</v>
      </c>
    </row>
    <row r="29" spans="1:37" x14ac:dyDescent="0.35">
      <c r="A29" s="53" t="s">
        <v>308</v>
      </c>
      <c r="B29" t="s">
        <v>56</v>
      </c>
      <c r="C29" t="s">
        <v>57</v>
      </c>
      <c r="D29">
        <v>34</v>
      </c>
      <c r="E29" s="16" t="s">
        <v>119</v>
      </c>
      <c r="F29">
        <v>8.551714473045589</v>
      </c>
      <c r="G29" s="20">
        <v>25</v>
      </c>
      <c r="H29" t="s">
        <v>175</v>
      </c>
      <c r="I29">
        <v>8.6112073502187094</v>
      </c>
      <c r="J29" s="22">
        <v>25</v>
      </c>
      <c r="K29" t="s">
        <v>211</v>
      </c>
      <c r="L29">
        <v>8.6237868683495993</v>
      </c>
      <c r="M29" s="22">
        <v>25</v>
      </c>
      <c r="N29" t="s">
        <v>242</v>
      </c>
      <c r="O29">
        <v>8.6133747273185399</v>
      </c>
      <c r="P29" s="22">
        <v>25</v>
      </c>
      <c r="Q29" s="16" t="s">
        <v>271</v>
      </c>
      <c r="R29">
        <v>8.1954718749376099</v>
      </c>
      <c r="S29" s="22">
        <v>25</v>
      </c>
      <c r="T29" s="16" t="s">
        <v>363</v>
      </c>
      <c r="U29" s="3">
        <v>7.3225503019577998</v>
      </c>
      <c r="V29">
        <v>25</v>
      </c>
      <c r="W29" s="16" t="s">
        <v>363</v>
      </c>
      <c r="X29">
        <v>9.3517625097187391</v>
      </c>
      <c r="Y29">
        <v>25</v>
      </c>
      <c r="Z29">
        <v>8.6850958430520695</v>
      </c>
      <c r="AA29" s="22">
        <v>8.6850958430520695</v>
      </c>
      <c r="AB29" t="s">
        <v>437</v>
      </c>
      <c r="AC29">
        <v>8.2633305242546893</v>
      </c>
      <c r="AD29" s="22">
        <v>31</v>
      </c>
      <c r="AE29" s="16" t="s">
        <v>476</v>
      </c>
      <c r="AF29">
        <v>8.67489675874819</v>
      </c>
      <c r="AG29" s="22">
        <v>31</v>
      </c>
      <c r="AH29">
        <v>8.2650186712435207</v>
      </c>
      <c r="AJ29">
        <v>6.6724336441846797</v>
      </c>
      <c r="AK29">
        <v>7.2630879642993804</v>
      </c>
    </row>
    <row r="30" spans="1:37" ht="14.5" customHeight="1" x14ac:dyDescent="0.35">
      <c r="A30" s="53" t="s">
        <v>309</v>
      </c>
      <c r="B30" t="s">
        <v>58</v>
      </c>
      <c r="C30" t="s">
        <v>59</v>
      </c>
      <c r="D30" t="s">
        <v>134</v>
      </c>
      <c r="E30" s="16" t="s">
        <v>120</v>
      </c>
      <c r="F30">
        <v>8.4757879520927801</v>
      </c>
      <c r="G30" s="20">
        <v>32</v>
      </c>
      <c r="H30" t="s">
        <v>176</v>
      </c>
      <c r="I30">
        <v>8.7367152801378403</v>
      </c>
      <c r="J30" s="22">
        <v>32</v>
      </c>
      <c r="K30" s="1" t="s">
        <v>212</v>
      </c>
      <c r="L30">
        <v>8.55570783191442</v>
      </c>
      <c r="M30" s="22">
        <v>32</v>
      </c>
      <c r="N30" t="s">
        <v>243</v>
      </c>
      <c r="O30">
        <v>8.4678128984058496</v>
      </c>
      <c r="P30" s="22">
        <v>32</v>
      </c>
      <c r="Q30" s="16" t="s">
        <v>272</v>
      </c>
      <c r="R30">
        <v>8.2158864785597494</v>
      </c>
      <c r="S30" s="22">
        <v>42</v>
      </c>
      <c r="T30" s="16" t="s">
        <v>364</v>
      </c>
      <c r="U30" s="3">
        <v>6.90476636023803</v>
      </c>
      <c r="V30">
        <v>32</v>
      </c>
      <c r="W30" s="50" t="s">
        <v>364</v>
      </c>
      <c r="X30">
        <v>9.1632042686741109</v>
      </c>
      <c r="Y30">
        <v>42</v>
      </c>
      <c r="Z30">
        <v>8.4965376020074395</v>
      </c>
      <c r="AA30" s="22">
        <v>6.9175902335863899</v>
      </c>
      <c r="AB30" t="s">
        <v>438</v>
      </c>
      <c r="AC30">
        <v>8.4464966897044693</v>
      </c>
      <c r="AD30" s="22">
        <v>15</v>
      </c>
      <c r="AE30" s="16" t="s">
        <v>477</v>
      </c>
      <c r="AF30">
        <v>8.8987204897200503</v>
      </c>
      <c r="AG30" s="22">
        <v>31</v>
      </c>
      <c r="AH30">
        <v>8.5649559053424102</v>
      </c>
      <c r="AJ30">
        <v>8.2033389181293401</v>
      </c>
      <c r="AK30">
        <v>8.4867252396176607</v>
      </c>
    </row>
    <row r="31" spans="1:37" ht="14.5" customHeight="1" x14ac:dyDescent="0.35">
      <c r="A31" s="53" t="s">
        <v>310</v>
      </c>
      <c r="B31" t="s">
        <v>60</v>
      </c>
      <c r="C31" t="s">
        <v>61</v>
      </c>
      <c r="D31">
        <v>36</v>
      </c>
      <c r="E31" s="16" t="s">
        <v>121</v>
      </c>
      <c r="F31">
        <v>7.8421582682497259</v>
      </c>
      <c r="G31" s="20">
        <v>32</v>
      </c>
      <c r="H31" t="s">
        <v>177</v>
      </c>
      <c r="I31">
        <v>7.8161457455976802</v>
      </c>
      <c r="J31" s="22">
        <v>16</v>
      </c>
      <c r="K31" t="s">
        <v>213</v>
      </c>
      <c r="L31">
        <v>8.0810351274791099</v>
      </c>
      <c r="M31" s="22">
        <v>16</v>
      </c>
      <c r="N31" t="s">
        <v>244</v>
      </c>
      <c r="O31">
        <v>7.1744100278443401</v>
      </c>
      <c r="P31" s="22">
        <v>16</v>
      </c>
      <c r="Q31" s="16" t="s">
        <v>273</v>
      </c>
      <c r="R31">
        <v>7.6903040409154002</v>
      </c>
      <c r="S31" s="22">
        <v>16</v>
      </c>
      <c r="T31" s="16" t="s">
        <v>365</v>
      </c>
      <c r="U31" s="3">
        <v>7.8801523896220598</v>
      </c>
      <c r="V31">
        <v>16</v>
      </c>
      <c r="W31" s="48" t="s">
        <v>389</v>
      </c>
      <c r="X31">
        <v>9.2281120998861592</v>
      </c>
      <c r="Y31">
        <v>16</v>
      </c>
      <c r="Z31">
        <v>5.3158313981317802</v>
      </c>
      <c r="AA31" s="22">
        <v>5.3158313981317802</v>
      </c>
      <c r="AB31" t="s">
        <v>439</v>
      </c>
      <c r="AC31">
        <v>7.9959325136728401</v>
      </c>
      <c r="AD31" s="22">
        <v>15</v>
      </c>
      <c r="AE31" s="16" t="s">
        <v>478</v>
      </c>
      <c r="AF31">
        <v>8.57615057696154</v>
      </c>
      <c r="AG31" s="22">
        <v>15</v>
      </c>
      <c r="AH31">
        <v>8.4821583524747393</v>
      </c>
      <c r="AJ31">
        <v>5.4500845829838998</v>
      </c>
      <c r="AK31">
        <v>9.6491228070175392</v>
      </c>
    </row>
    <row r="32" spans="1:37" x14ac:dyDescent="0.35">
      <c r="A32" s="53" t="s">
        <v>311</v>
      </c>
      <c r="B32" t="s">
        <v>62</v>
      </c>
      <c r="C32" t="s">
        <v>63</v>
      </c>
      <c r="D32" t="s">
        <v>134</v>
      </c>
      <c r="E32" s="16" t="s">
        <v>122</v>
      </c>
      <c r="F32">
        <v>9.5</v>
      </c>
      <c r="G32" s="20">
        <v>16</v>
      </c>
      <c r="H32" t="s">
        <v>122</v>
      </c>
      <c r="I32">
        <v>9.3179023209245102</v>
      </c>
      <c r="J32" s="22">
        <v>16</v>
      </c>
      <c r="K32" t="s">
        <v>122</v>
      </c>
      <c r="L32">
        <v>9.32123398964616</v>
      </c>
      <c r="M32" s="22">
        <v>16</v>
      </c>
      <c r="N32" t="s">
        <v>245</v>
      </c>
      <c r="O32">
        <v>9.7744430699534899</v>
      </c>
      <c r="P32" s="22">
        <v>16</v>
      </c>
      <c r="Q32" s="16" t="s">
        <v>274</v>
      </c>
      <c r="R32">
        <v>9.3333333333333304</v>
      </c>
      <c r="S32" s="22">
        <v>34</v>
      </c>
      <c r="T32" s="16" t="s">
        <v>366</v>
      </c>
      <c r="U32" s="3">
        <v>8.4222301872630805</v>
      </c>
      <c r="V32">
        <v>16</v>
      </c>
      <c r="W32" s="16" t="s">
        <v>390</v>
      </c>
      <c r="X32">
        <v>9.6666666666666607</v>
      </c>
      <c r="Y32">
        <v>34</v>
      </c>
      <c r="Z32">
        <v>10</v>
      </c>
      <c r="AA32" s="22">
        <v>10</v>
      </c>
      <c r="AB32" t="s">
        <v>440</v>
      </c>
      <c r="AC32">
        <v>9.6666666666666607</v>
      </c>
      <c r="AD32" s="22">
        <v>33</v>
      </c>
      <c r="AE32" s="16" t="s">
        <v>479</v>
      </c>
      <c r="AF32">
        <v>9.2092016453640699</v>
      </c>
      <c r="AG32" s="22">
        <v>33</v>
      </c>
      <c r="AH32">
        <v>8.9481291817714208</v>
      </c>
      <c r="AJ32">
        <v>10</v>
      </c>
      <c r="AK32">
        <v>9.0308320951896501</v>
      </c>
    </row>
    <row r="33" spans="1:37" x14ac:dyDescent="0.35">
      <c r="A33" s="53" t="s">
        <v>312</v>
      </c>
      <c r="B33" t="s">
        <v>64</v>
      </c>
      <c r="C33" t="s">
        <v>65</v>
      </c>
      <c r="D33">
        <v>38</v>
      </c>
      <c r="E33" s="16" t="s">
        <v>123</v>
      </c>
      <c r="F33">
        <v>6.2072524919172221</v>
      </c>
      <c r="G33" s="20">
        <v>16</v>
      </c>
      <c r="H33" t="s">
        <v>153</v>
      </c>
      <c r="I33">
        <v>6.5330856408126703</v>
      </c>
      <c r="J33" s="22">
        <v>16</v>
      </c>
      <c r="K33" t="s">
        <v>214</v>
      </c>
      <c r="L33">
        <v>6.1986252756048197</v>
      </c>
      <c r="M33" s="22">
        <v>16</v>
      </c>
      <c r="N33" t="s">
        <v>246</v>
      </c>
      <c r="O33">
        <v>5.95755492521074</v>
      </c>
      <c r="P33" s="22">
        <v>16</v>
      </c>
      <c r="Q33" s="16" t="s">
        <v>275</v>
      </c>
      <c r="R33">
        <v>6.2750103365587702</v>
      </c>
      <c r="S33" s="22">
        <v>16</v>
      </c>
      <c r="T33" s="16" t="s">
        <v>367</v>
      </c>
      <c r="U33" s="3">
        <v>4.5318475327504597</v>
      </c>
      <c r="V33">
        <v>16</v>
      </c>
      <c r="W33" s="48" t="s">
        <v>389</v>
      </c>
      <c r="X33">
        <v>7.0160911345531796</v>
      </c>
      <c r="Y33">
        <v>16</v>
      </c>
      <c r="Z33">
        <v>5.1827578012198403</v>
      </c>
      <c r="AA33" s="22">
        <v>4.8797274981895402</v>
      </c>
      <c r="AB33" t="s">
        <v>441</v>
      </c>
      <c r="AC33">
        <v>6.54312079050628</v>
      </c>
      <c r="AD33" s="22">
        <v>15</v>
      </c>
      <c r="AE33" s="23" t="s">
        <v>117</v>
      </c>
      <c r="AF33">
        <v>2.7844259663871398</v>
      </c>
      <c r="AG33" s="22">
        <v>-1</v>
      </c>
      <c r="AH33">
        <v>6.1569411357898796</v>
      </c>
      <c r="AJ33">
        <v>5.8220695960243098</v>
      </c>
      <c r="AK33">
        <v>3.8520778367726898</v>
      </c>
    </row>
    <row r="34" spans="1:37" ht="14.5" customHeight="1" x14ac:dyDescent="0.35">
      <c r="A34" s="53" t="s">
        <v>313</v>
      </c>
      <c r="B34" t="s">
        <v>66</v>
      </c>
      <c r="C34" t="s">
        <v>67</v>
      </c>
      <c r="D34" t="s">
        <v>134</v>
      </c>
      <c r="E34" s="16" t="s">
        <v>124</v>
      </c>
      <c r="F34">
        <v>7.8227075791524916</v>
      </c>
      <c r="G34" s="20">
        <v>17</v>
      </c>
      <c r="H34" s="1" t="s">
        <v>178</v>
      </c>
      <c r="I34">
        <v>7.4993905295467496</v>
      </c>
      <c r="J34" s="22">
        <v>17</v>
      </c>
      <c r="K34" t="s">
        <v>215</v>
      </c>
      <c r="L34">
        <v>8.3177572006720997</v>
      </c>
      <c r="M34" s="22">
        <v>17</v>
      </c>
      <c r="N34" s="1" t="s">
        <v>247</v>
      </c>
      <c r="O34">
        <v>7.6060045396217699</v>
      </c>
      <c r="P34" s="22">
        <v>17</v>
      </c>
      <c r="Q34" s="18" t="s">
        <v>276</v>
      </c>
      <c r="R34">
        <v>7.7261115127371003</v>
      </c>
      <c r="S34" s="22">
        <v>34</v>
      </c>
      <c r="T34" s="16" t="s">
        <v>368</v>
      </c>
      <c r="U34" s="3">
        <v>0.72549019607843102</v>
      </c>
      <c r="V34">
        <v>17</v>
      </c>
      <c r="W34" s="16" t="s">
        <v>391</v>
      </c>
      <c r="X34">
        <v>9.2870271819169794</v>
      </c>
      <c r="Y34">
        <v>34</v>
      </c>
      <c r="Z34">
        <v>8.2870271819169794</v>
      </c>
      <c r="AA34" s="22">
        <v>8.4536938485836401</v>
      </c>
      <c r="AB34" t="s">
        <v>442</v>
      </c>
      <c r="AC34">
        <v>7.0147046284541403</v>
      </c>
      <c r="AD34" s="22">
        <v>35</v>
      </c>
      <c r="AE34" s="16" t="s">
        <v>480</v>
      </c>
      <c r="AF34">
        <v>6.4779086212789698</v>
      </c>
      <c r="AG34" s="22">
        <v>35</v>
      </c>
      <c r="AH34">
        <v>8.2550565828287805</v>
      </c>
      <c r="AJ34">
        <v>8.1497449911140194</v>
      </c>
      <c r="AK34">
        <v>5.5535888237821798</v>
      </c>
    </row>
    <row r="35" spans="1:37" x14ac:dyDescent="0.35">
      <c r="A35" s="53" t="s">
        <v>314</v>
      </c>
      <c r="B35" t="s">
        <v>68</v>
      </c>
      <c r="C35" t="s">
        <v>69</v>
      </c>
      <c r="D35">
        <v>41</v>
      </c>
      <c r="E35" s="16" t="s">
        <v>125</v>
      </c>
      <c r="F35">
        <v>9.4487918381782734</v>
      </c>
      <c r="G35" s="20">
        <v>39</v>
      </c>
      <c r="H35" t="s">
        <v>179</v>
      </c>
      <c r="I35">
        <v>9.4427142791712502</v>
      </c>
      <c r="J35" s="22">
        <v>39</v>
      </c>
      <c r="K35" t="s">
        <v>216</v>
      </c>
      <c r="L35">
        <v>9.4949262551073605</v>
      </c>
      <c r="M35" s="22">
        <v>39</v>
      </c>
      <c r="N35" t="s">
        <v>248</v>
      </c>
      <c r="O35">
        <v>9.0958181739231296</v>
      </c>
      <c r="P35" s="22">
        <v>39</v>
      </c>
      <c r="Q35" s="16" t="s">
        <v>277</v>
      </c>
      <c r="R35">
        <v>9.3217207738145191</v>
      </c>
      <c r="S35" s="22">
        <v>39</v>
      </c>
      <c r="T35" s="16" t="s">
        <v>369</v>
      </c>
      <c r="U35" s="3">
        <v>9.2676915919229401</v>
      </c>
      <c r="V35">
        <v>39</v>
      </c>
      <c r="W35" s="16" t="s">
        <v>248</v>
      </c>
      <c r="X35">
        <v>9.1505213081096208</v>
      </c>
      <c r="Y35">
        <v>39</v>
      </c>
      <c r="Z35">
        <v>8.8171879747762905</v>
      </c>
      <c r="AA35" s="22">
        <v>8.8171879747762905</v>
      </c>
      <c r="AB35" t="s">
        <v>443</v>
      </c>
      <c r="AC35">
        <v>9.16600216515757</v>
      </c>
      <c r="AD35" s="22">
        <v>25</v>
      </c>
      <c r="AE35" s="16" t="s">
        <v>481</v>
      </c>
      <c r="AF35">
        <v>8.8682317994932998</v>
      </c>
      <c r="AG35" s="22">
        <v>25</v>
      </c>
      <c r="AH35">
        <v>9.2170154399261293</v>
      </c>
      <c r="AJ35">
        <v>9.7521564184883296</v>
      </c>
      <c r="AK35">
        <v>8.2355778726300706</v>
      </c>
    </row>
    <row r="36" spans="1:37" ht="14.5" customHeight="1" x14ac:dyDescent="0.35">
      <c r="A36" s="53" t="s">
        <v>315</v>
      </c>
      <c r="B36" t="s">
        <v>70</v>
      </c>
      <c r="C36" t="s">
        <v>71</v>
      </c>
      <c r="D36" t="s">
        <v>134</v>
      </c>
      <c r="E36" s="16" t="s">
        <v>126</v>
      </c>
      <c r="F36">
        <v>9.3012211852098936</v>
      </c>
      <c r="G36" s="20">
        <v>39</v>
      </c>
      <c r="H36" t="s">
        <v>180</v>
      </c>
      <c r="I36">
        <v>9.3055591749173097</v>
      </c>
      <c r="J36" s="22">
        <v>39</v>
      </c>
      <c r="K36" t="s">
        <v>217</v>
      </c>
      <c r="L36">
        <v>8.8980860586832193</v>
      </c>
      <c r="M36" s="22">
        <v>39</v>
      </c>
      <c r="N36" t="s">
        <v>249</v>
      </c>
      <c r="O36">
        <v>8.9907620924475093</v>
      </c>
      <c r="P36" s="22">
        <v>39</v>
      </c>
      <c r="Q36" s="16" t="s">
        <v>278</v>
      </c>
      <c r="R36">
        <v>8.9758446081935297</v>
      </c>
      <c r="S36" s="22">
        <v>39</v>
      </c>
      <c r="T36" s="16" t="s">
        <v>370</v>
      </c>
      <c r="U36" s="3">
        <v>9.0069402316461495</v>
      </c>
      <c r="V36">
        <v>39</v>
      </c>
      <c r="W36" s="18" t="s">
        <v>392</v>
      </c>
      <c r="X36">
        <v>2.79131112426469</v>
      </c>
      <c r="Y36">
        <v>39</v>
      </c>
      <c r="Z36">
        <v>5.4579777909313503</v>
      </c>
      <c r="AA36" s="22">
        <v>8.7913111242646895</v>
      </c>
      <c r="AB36" t="s">
        <v>444</v>
      </c>
      <c r="AC36">
        <v>8.5911513982379706</v>
      </c>
      <c r="AD36" s="22">
        <v>25</v>
      </c>
      <c r="AE36" s="16" t="s">
        <v>482</v>
      </c>
      <c r="AF36">
        <v>9.0299369823017095</v>
      </c>
      <c r="AG36" s="22">
        <v>25</v>
      </c>
      <c r="AH36">
        <v>8.7414143377602809</v>
      </c>
      <c r="AJ36">
        <v>8.9528589149476296</v>
      </c>
      <c r="AK36">
        <v>5.7256539997390403</v>
      </c>
    </row>
    <row r="37" spans="1:37" x14ac:dyDescent="0.35">
      <c r="A37" s="53" t="s">
        <v>316</v>
      </c>
      <c r="B37" t="s">
        <v>72</v>
      </c>
      <c r="C37" t="s">
        <v>73</v>
      </c>
      <c r="D37">
        <v>43</v>
      </c>
      <c r="E37" s="16" t="s">
        <v>127</v>
      </c>
      <c r="F37">
        <v>8.6829066716455419</v>
      </c>
      <c r="G37" s="20">
        <v>61</v>
      </c>
      <c r="H37" t="s">
        <v>181</v>
      </c>
      <c r="I37">
        <v>8.7678498925969297</v>
      </c>
      <c r="J37" s="22">
        <v>61</v>
      </c>
      <c r="K37" s="5" t="s">
        <v>218</v>
      </c>
      <c r="L37">
        <v>1.3859649122807001</v>
      </c>
      <c r="M37" s="22">
        <v>-1</v>
      </c>
      <c r="N37" t="s">
        <v>250</v>
      </c>
      <c r="O37">
        <v>8.4476486972337597</v>
      </c>
      <c r="P37" s="22">
        <v>61</v>
      </c>
      <c r="Q37" s="16" t="s">
        <v>279</v>
      </c>
      <c r="R37">
        <v>8.7723520534850294</v>
      </c>
      <c r="S37" s="22">
        <v>61</v>
      </c>
      <c r="T37" s="16" t="s">
        <v>371</v>
      </c>
      <c r="U37" s="3">
        <v>8.7650060054813608</v>
      </c>
      <c r="V37">
        <v>61</v>
      </c>
      <c r="W37" s="16" t="s">
        <v>393</v>
      </c>
      <c r="X37">
        <v>7.5152970438941997</v>
      </c>
      <c r="Y37">
        <v>61</v>
      </c>
      <c r="Z37">
        <v>7.8398584474029702</v>
      </c>
      <c r="AA37" s="22">
        <v>7.8398584474029702</v>
      </c>
      <c r="AB37" t="s">
        <v>445</v>
      </c>
      <c r="AC37">
        <v>8.6447046567523795</v>
      </c>
      <c r="AD37" s="22">
        <v>46</v>
      </c>
      <c r="AE37" s="16" t="s">
        <v>483</v>
      </c>
      <c r="AF37">
        <v>9.0954668966277197</v>
      </c>
      <c r="AG37" s="22">
        <v>46</v>
      </c>
      <c r="AH37">
        <v>9.8900942853917506</v>
      </c>
      <c r="AJ37">
        <v>8.7188966060364201</v>
      </c>
      <c r="AK37">
        <v>8.5322888233028706</v>
      </c>
    </row>
    <row r="38" spans="1:37" ht="14.5" customHeight="1" x14ac:dyDescent="0.35">
      <c r="A38" s="53" t="s">
        <v>317</v>
      </c>
      <c r="B38" t="s">
        <v>74</v>
      </c>
      <c r="C38" t="s">
        <v>75</v>
      </c>
      <c r="D38" t="s">
        <v>134</v>
      </c>
      <c r="E38" s="16" t="s">
        <v>128</v>
      </c>
      <c r="F38">
        <v>7.9915333365196206</v>
      </c>
      <c r="G38" s="20">
        <v>62</v>
      </c>
      <c r="H38" s="1" t="s">
        <v>182</v>
      </c>
      <c r="I38">
        <v>8.6756250855133406</v>
      </c>
      <c r="J38" s="22">
        <v>62</v>
      </c>
      <c r="K38" s="1" t="s">
        <v>219</v>
      </c>
      <c r="L38">
        <v>8.6734973113010501</v>
      </c>
      <c r="M38" s="22">
        <v>62</v>
      </c>
      <c r="N38" t="s">
        <v>251</v>
      </c>
      <c r="O38">
        <v>8.8171895977276797</v>
      </c>
      <c r="P38" s="22">
        <v>62</v>
      </c>
      <c r="Q38" s="16" t="s">
        <v>280</v>
      </c>
      <c r="R38">
        <v>8.77951015540628</v>
      </c>
      <c r="S38" s="22">
        <v>62</v>
      </c>
      <c r="T38" s="16" t="s">
        <v>372</v>
      </c>
      <c r="U38" s="3">
        <v>8.1074392310490104</v>
      </c>
      <c r="V38">
        <v>62</v>
      </c>
      <c r="W38" s="16" t="s">
        <v>394</v>
      </c>
      <c r="X38">
        <v>8.5483008664041602</v>
      </c>
      <c r="Y38">
        <v>62</v>
      </c>
      <c r="Z38">
        <v>8.7149675330708298</v>
      </c>
      <c r="AA38" s="22">
        <v>8.5483008664041602</v>
      </c>
      <c r="AB38" t="s">
        <v>446</v>
      </c>
      <c r="AC38">
        <v>8.4506804970499996</v>
      </c>
      <c r="AD38" s="22">
        <v>43</v>
      </c>
      <c r="AE38" s="23" t="s">
        <v>484</v>
      </c>
      <c r="AF38">
        <v>1.3680430988916099</v>
      </c>
      <c r="AG38" s="22">
        <v>-1</v>
      </c>
      <c r="AH38">
        <v>1.1666666666666601</v>
      </c>
      <c r="AJ38">
        <v>8.3679751549886596</v>
      </c>
      <c r="AK38">
        <v>5.9149970495901902</v>
      </c>
    </row>
    <row r="39" spans="1:37" ht="14.5" customHeight="1" x14ac:dyDescent="0.35">
      <c r="A39" s="53" t="s">
        <v>318</v>
      </c>
      <c r="B39" t="s">
        <v>76</v>
      </c>
      <c r="C39" t="s">
        <v>77</v>
      </c>
      <c r="D39">
        <v>47</v>
      </c>
      <c r="E39" s="17" t="s">
        <v>117</v>
      </c>
      <c r="F39">
        <v>1.8333333333333333</v>
      </c>
      <c r="G39" s="21">
        <v>-1</v>
      </c>
      <c r="H39" s="13" t="s">
        <v>117</v>
      </c>
      <c r="I39">
        <v>1.99008767921767</v>
      </c>
      <c r="J39" s="22">
        <v>-1</v>
      </c>
      <c r="K39" s="13" t="s">
        <v>117</v>
      </c>
      <c r="L39">
        <v>2.1346768168971799</v>
      </c>
      <c r="M39" s="22">
        <v>-1</v>
      </c>
      <c r="N39" s="13" t="s">
        <v>117</v>
      </c>
      <c r="O39">
        <v>1.6875</v>
      </c>
      <c r="P39" s="22">
        <v>-1</v>
      </c>
      <c r="Q39" s="23" t="s">
        <v>117</v>
      </c>
      <c r="R39">
        <v>1.8849467911112801</v>
      </c>
      <c r="S39" s="22">
        <v>-1</v>
      </c>
      <c r="T39" s="23" t="s">
        <v>117</v>
      </c>
      <c r="U39" s="3">
        <v>2.24661817070377</v>
      </c>
      <c r="V39">
        <v>-1</v>
      </c>
      <c r="W39" s="23" t="s">
        <v>117</v>
      </c>
      <c r="X39">
        <v>3.4993916206444902</v>
      </c>
      <c r="Y39">
        <v>-1</v>
      </c>
      <c r="Z39">
        <v>1.85355828731115</v>
      </c>
      <c r="AA39" s="22">
        <v>1.9993916206444899</v>
      </c>
      <c r="AB39" t="s">
        <v>447</v>
      </c>
      <c r="AC39">
        <v>4.4965766554940503</v>
      </c>
      <c r="AD39" s="22">
        <v>45</v>
      </c>
      <c r="AE39" s="16" t="s">
        <v>485</v>
      </c>
      <c r="AF39">
        <v>4.1945474236428497</v>
      </c>
      <c r="AG39" s="22">
        <v>42</v>
      </c>
      <c r="AH39">
        <v>4.2231805535761797</v>
      </c>
      <c r="AJ39">
        <v>2.1097358858630999</v>
      </c>
      <c r="AK39">
        <v>5.4498332693137401</v>
      </c>
    </row>
    <row r="40" spans="1:37" ht="14.5" customHeight="1" x14ac:dyDescent="0.35">
      <c r="A40" s="53" t="s">
        <v>319</v>
      </c>
      <c r="B40" t="s">
        <v>78</v>
      </c>
      <c r="C40" s="1" t="s">
        <v>79</v>
      </c>
      <c r="D40" t="s">
        <v>134</v>
      </c>
      <c r="E40" s="18" t="s">
        <v>129</v>
      </c>
      <c r="F40">
        <v>8.3680767905203091</v>
      </c>
      <c r="G40" s="20">
        <v>44</v>
      </c>
      <c r="H40" s="13" t="s">
        <v>183</v>
      </c>
      <c r="I40">
        <v>1.20377953360653</v>
      </c>
      <c r="J40" s="22">
        <v>-1</v>
      </c>
      <c r="K40" t="s">
        <v>220</v>
      </c>
      <c r="L40">
        <v>8.7044443659884703</v>
      </c>
      <c r="M40" s="22">
        <v>44</v>
      </c>
      <c r="N40" t="s">
        <v>252</v>
      </c>
      <c r="O40">
        <v>8.1420768865907398</v>
      </c>
      <c r="P40" s="22">
        <v>44</v>
      </c>
      <c r="Q40" s="23" t="s">
        <v>117</v>
      </c>
      <c r="R40">
        <v>1.8146019794658299</v>
      </c>
      <c r="S40" s="22">
        <v>-1</v>
      </c>
      <c r="T40" s="44" t="s">
        <v>373</v>
      </c>
      <c r="U40" s="3">
        <v>4.8655808277305104</v>
      </c>
      <c r="V40">
        <v>44</v>
      </c>
      <c r="W40" s="18" t="s">
        <v>397</v>
      </c>
      <c r="X40">
        <v>9.6743906027140802</v>
      </c>
      <c r="Y40">
        <v>17</v>
      </c>
      <c r="Z40">
        <v>7.8410572693807499</v>
      </c>
      <c r="AA40" s="22">
        <v>7.3410572693807499</v>
      </c>
      <c r="AB40" t="s">
        <v>448</v>
      </c>
      <c r="AC40">
        <v>8.3964465540609794</v>
      </c>
      <c r="AD40" s="22">
        <v>45</v>
      </c>
      <c r="AE40" s="16" t="s">
        <v>486</v>
      </c>
      <c r="AF40">
        <v>8.7276535291784398</v>
      </c>
      <c r="AG40" s="22">
        <v>45</v>
      </c>
      <c r="AH40">
        <v>8.2780923505120292</v>
      </c>
      <c r="AJ40">
        <v>8.0891621777731402</v>
      </c>
      <c r="AK40">
        <v>8.0213176410612093</v>
      </c>
    </row>
    <row r="41" spans="1:37" ht="14.5" customHeight="1" x14ac:dyDescent="0.35">
      <c r="A41" s="53" t="s">
        <v>320</v>
      </c>
      <c r="B41" t="s">
        <v>80</v>
      </c>
      <c r="C41" s="1" t="s">
        <v>81</v>
      </c>
      <c r="D41">
        <v>50</v>
      </c>
      <c r="E41" s="16" t="s">
        <v>130</v>
      </c>
      <c r="F41">
        <v>6.8790423319552358</v>
      </c>
      <c r="G41" s="20">
        <v>33</v>
      </c>
      <c r="H41" t="s">
        <v>130</v>
      </c>
      <c r="I41">
        <v>6.9256778633157898</v>
      </c>
      <c r="J41" s="22">
        <v>33</v>
      </c>
      <c r="K41" t="s">
        <v>130</v>
      </c>
      <c r="L41">
        <v>7.1455934269301702</v>
      </c>
      <c r="M41" s="22">
        <v>33</v>
      </c>
      <c r="N41" t="s">
        <v>130</v>
      </c>
      <c r="O41">
        <v>6.5761555998069499</v>
      </c>
      <c r="P41" s="22">
        <v>33</v>
      </c>
      <c r="Q41" s="16" t="s">
        <v>130</v>
      </c>
      <c r="R41">
        <v>6.9124705690963104</v>
      </c>
      <c r="S41" s="22">
        <v>33</v>
      </c>
      <c r="T41" s="16" t="s">
        <v>374</v>
      </c>
      <c r="U41" s="3">
        <v>7.2177128314385799</v>
      </c>
      <c r="V41">
        <v>33</v>
      </c>
      <c r="W41" s="16" t="s">
        <v>395</v>
      </c>
      <c r="X41">
        <v>7.2203382119234298</v>
      </c>
      <c r="Y41">
        <v>33</v>
      </c>
      <c r="Z41">
        <v>5.4752401727077498</v>
      </c>
      <c r="AA41" s="22">
        <v>5.4507303687861803</v>
      </c>
      <c r="AB41" t="s">
        <v>449</v>
      </c>
      <c r="AC41">
        <v>8.0218963068160498</v>
      </c>
      <c r="AD41" s="22">
        <v>48</v>
      </c>
      <c r="AE41" s="16" t="s">
        <v>449</v>
      </c>
      <c r="AF41">
        <v>7.8834697046070703</v>
      </c>
      <c r="AG41" s="22">
        <v>48</v>
      </c>
      <c r="AH41">
        <v>7.9169398753896498</v>
      </c>
      <c r="AJ41">
        <v>8.1914482007421405</v>
      </c>
      <c r="AK41">
        <v>7.8849307676190303</v>
      </c>
    </row>
    <row r="42" spans="1:37" ht="14.5" customHeight="1" thickBot="1" x14ac:dyDescent="0.4">
      <c r="A42" s="53" t="s">
        <v>321</v>
      </c>
      <c r="B42" t="s">
        <v>82</v>
      </c>
      <c r="C42" t="s">
        <v>83</v>
      </c>
      <c r="D42" t="s">
        <v>134</v>
      </c>
      <c r="E42" s="16" t="s">
        <v>131</v>
      </c>
      <c r="F42">
        <v>8.4982137053862967</v>
      </c>
      <c r="G42" s="20">
        <v>33</v>
      </c>
      <c r="H42" t="s">
        <v>184</v>
      </c>
      <c r="I42">
        <v>8.5085467916871806</v>
      </c>
      <c r="J42" s="22">
        <v>33</v>
      </c>
      <c r="K42" t="s">
        <v>221</v>
      </c>
      <c r="L42">
        <v>8.5012347228451208</v>
      </c>
      <c r="M42" s="22">
        <v>33</v>
      </c>
      <c r="N42" t="s">
        <v>253</v>
      </c>
      <c r="O42">
        <v>8.29624351622315</v>
      </c>
      <c r="P42" s="22">
        <v>33</v>
      </c>
      <c r="Q42" s="16" t="s">
        <v>281</v>
      </c>
      <c r="R42">
        <v>8.1145754074011105</v>
      </c>
      <c r="S42" s="22">
        <v>33</v>
      </c>
      <c r="T42" s="16" t="s">
        <v>374</v>
      </c>
      <c r="U42" s="3">
        <v>7.6974526954109797</v>
      </c>
      <c r="V42">
        <v>33</v>
      </c>
      <c r="W42" s="18" t="s">
        <v>396</v>
      </c>
      <c r="X42">
        <v>6.0985738903817497</v>
      </c>
      <c r="Y42">
        <v>33</v>
      </c>
      <c r="Z42">
        <v>7.5985738903817497</v>
      </c>
      <c r="AA42" s="22">
        <v>7.4319072237150898</v>
      </c>
      <c r="AB42" t="s">
        <v>450</v>
      </c>
      <c r="AC42">
        <v>9.0398676697160401</v>
      </c>
      <c r="AD42" s="22">
        <v>48</v>
      </c>
      <c r="AE42" s="16" t="s">
        <v>487</v>
      </c>
      <c r="AF42">
        <v>9.4397195065464405</v>
      </c>
      <c r="AG42" s="22">
        <v>48</v>
      </c>
      <c r="AH42">
        <v>9.8067222045660092</v>
      </c>
      <c r="AJ42">
        <v>8.9064899834935698</v>
      </c>
      <c r="AK42">
        <v>8.8919639365268601</v>
      </c>
    </row>
    <row r="43" spans="1:37" s="55" customFormat="1" ht="15" thickBot="1" x14ac:dyDescent="0.4">
      <c r="A43" s="76" t="s">
        <v>325</v>
      </c>
      <c r="B43" s="77"/>
      <c r="C43" s="77"/>
      <c r="D43" s="78"/>
      <c r="E43" s="54"/>
      <c r="F43" s="55">
        <f>AVERAGE(F3:F42)</f>
        <v>7.9262069340652683</v>
      </c>
      <c r="G43" s="56"/>
      <c r="I43" s="55">
        <f>AVERAGE(I3:I42)</f>
        <v>7.7596357926663702</v>
      </c>
      <c r="J43" s="56"/>
      <c r="L43" s="57">
        <f>AVERAGE(L3:L42)</f>
        <v>7.8745372084365624</v>
      </c>
      <c r="M43" s="56"/>
      <c r="O43" s="55">
        <f>AVERAGE(O3:O42)</f>
        <v>7.9108139676532279</v>
      </c>
      <c r="P43" s="56"/>
      <c r="Q43" s="54"/>
      <c r="R43" s="55">
        <f>AVERAGE(R3:R42)</f>
        <v>6.6005087681553549</v>
      </c>
      <c r="S43" s="56"/>
      <c r="T43" s="54"/>
      <c r="U43" s="58">
        <f>AVERAGE(U3:U42)</f>
        <v>6.4526757805974171</v>
      </c>
      <c r="V43" s="56"/>
      <c r="W43" s="54"/>
      <c r="X43" s="59">
        <f>AVERAGE(X3:X42)</f>
        <v>6.6845343558596069</v>
      </c>
      <c r="Z43" s="61">
        <f>AVERAGE(Z3:Z42)</f>
        <v>6.0292145941073541</v>
      </c>
      <c r="AA43" s="60">
        <f>AVERAGE(AA3:AA42)</f>
        <v>6.447109682764828</v>
      </c>
      <c r="AC43" s="55">
        <f>AVERAGE(AC3:AC42)</f>
        <v>7.6949552423158396</v>
      </c>
      <c r="AD43" s="56"/>
      <c r="AE43" s="54"/>
      <c r="AF43" s="55">
        <f>AVERAGE(AF3:AF42)</f>
        <v>7.7060471897297136</v>
      </c>
      <c r="AG43" s="56"/>
      <c r="AH43" s="55">
        <f>AVERAGE(AH3:AH42)</f>
        <v>7.9023254619389762</v>
      </c>
      <c r="AJ43" s="55">
        <f t="shared" ref="AI43:AK43" si="0">AVERAGE(AJ3:AJ42)</f>
        <v>7.4525355922648204</v>
      </c>
      <c r="AK43" s="55">
        <f t="shared" si="0"/>
        <v>6.7389652958079536</v>
      </c>
    </row>
    <row r="44" spans="1:37" x14ac:dyDescent="0.35">
      <c r="Z44" s="62"/>
      <c r="AA44" s="22"/>
    </row>
    <row r="45" spans="1:37" x14ac:dyDescent="0.35">
      <c r="Z45"/>
      <c r="AA45" s="22"/>
    </row>
    <row r="46" spans="1:37" x14ac:dyDescent="0.35">
      <c r="Z46"/>
      <c r="AA46" s="22"/>
    </row>
    <row r="47" spans="1:37" x14ac:dyDescent="0.35">
      <c r="Z47"/>
      <c r="AA47" s="22"/>
    </row>
    <row r="48" spans="1:37" x14ac:dyDescent="0.35">
      <c r="M48"/>
      <c r="Z48"/>
      <c r="AA48" s="22"/>
    </row>
    <row r="49" spans="26:27" x14ac:dyDescent="0.35">
      <c r="Z49"/>
      <c r="AA49" s="22"/>
    </row>
    <row r="50" spans="26:27" x14ac:dyDescent="0.35">
      <c r="Z50"/>
      <c r="AA50" s="22"/>
    </row>
    <row r="51" spans="26:27" x14ac:dyDescent="0.35">
      <c r="Z51"/>
      <c r="AA51" s="22"/>
    </row>
    <row r="52" spans="26:27" x14ac:dyDescent="0.35">
      <c r="Z52"/>
      <c r="AA52" s="22"/>
    </row>
    <row r="53" spans="26:27" x14ac:dyDescent="0.35">
      <c r="Z53"/>
      <c r="AA53" s="22"/>
    </row>
    <row r="54" spans="26:27" x14ac:dyDescent="0.35">
      <c r="Z54"/>
      <c r="AA54" s="22"/>
    </row>
    <row r="55" spans="26:27" x14ac:dyDescent="0.35">
      <c r="Z55"/>
      <c r="AA55" s="22"/>
    </row>
    <row r="56" spans="26:27" x14ac:dyDescent="0.35">
      <c r="Z56"/>
      <c r="AA56" s="22"/>
    </row>
    <row r="57" spans="26:27" x14ac:dyDescent="0.35">
      <c r="Z57"/>
      <c r="AA57" s="22"/>
    </row>
    <row r="58" spans="26:27" x14ac:dyDescent="0.35">
      <c r="Z58"/>
      <c r="AA58" s="22"/>
    </row>
    <row r="59" spans="26:27" x14ac:dyDescent="0.35">
      <c r="Z59"/>
      <c r="AA59" s="22"/>
    </row>
    <row r="60" spans="26:27" x14ac:dyDescent="0.35">
      <c r="Z60"/>
      <c r="AA60" s="22"/>
    </row>
    <row r="61" spans="26:27" x14ac:dyDescent="0.35">
      <c r="Z61"/>
      <c r="AA61" s="22"/>
    </row>
    <row r="62" spans="26:27" x14ac:dyDescent="0.35">
      <c r="Z62"/>
      <c r="AA62" s="22"/>
    </row>
    <row r="63" spans="26:27" x14ac:dyDescent="0.35">
      <c r="Z63"/>
      <c r="AA63" s="22"/>
    </row>
    <row r="64" spans="26:27" x14ac:dyDescent="0.35">
      <c r="Z64"/>
      <c r="AA64" s="22"/>
    </row>
    <row r="65" spans="26:27" x14ac:dyDescent="0.35">
      <c r="Z65"/>
      <c r="AA65" s="22"/>
    </row>
    <row r="66" spans="26:27" x14ac:dyDescent="0.35">
      <c r="Z66"/>
      <c r="AA66" s="22"/>
    </row>
    <row r="67" spans="26:27" x14ac:dyDescent="0.35">
      <c r="Z67"/>
      <c r="AA67" s="22"/>
    </row>
    <row r="68" spans="26:27" x14ac:dyDescent="0.35">
      <c r="Z68"/>
      <c r="AA68" s="22"/>
    </row>
    <row r="69" spans="26:27" x14ac:dyDescent="0.35">
      <c r="Z69"/>
      <c r="AA69" s="22"/>
    </row>
    <row r="70" spans="26:27" x14ac:dyDescent="0.35">
      <c r="Z70"/>
      <c r="AA70" s="22"/>
    </row>
    <row r="71" spans="26:27" x14ac:dyDescent="0.35">
      <c r="Z71"/>
      <c r="AA71" s="22"/>
    </row>
    <row r="72" spans="26:27" x14ac:dyDescent="0.35">
      <c r="Z72"/>
      <c r="AA72" s="22"/>
    </row>
    <row r="73" spans="26:27" x14ac:dyDescent="0.35">
      <c r="Z73"/>
      <c r="AA73" s="22"/>
    </row>
    <row r="74" spans="26:27" x14ac:dyDescent="0.35">
      <c r="Z74"/>
      <c r="AA74" s="22"/>
    </row>
  </sheetData>
  <mergeCells count="14">
    <mergeCell ref="AB1:AD1"/>
    <mergeCell ref="AE1:AG1"/>
    <mergeCell ref="W1:AA1"/>
    <mergeCell ref="A43:D43"/>
    <mergeCell ref="A1:A2"/>
    <mergeCell ref="B1:B2"/>
    <mergeCell ref="C1:C2"/>
    <mergeCell ref="D1:D2"/>
    <mergeCell ref="E1:G1"/>
    <mergeCell ref="T1:V1"/>
    <mergeCell ref="H1:J1"/>
    <mergeCell ref="K1:M1"/>
    <mergeCell ref="N1:P1"/>
    <mergeCell ref="Q1:S1"/>
  </mergeCells>
  <conditionalFormatting sqref="F3:F42">
    <cfRule type="colorScale" priority="22">
      <colorScale>
        <cfvo type="min"/>
        <cfvo type="percentile" val="50"/>
        <cfvo type="max"/>
        <color rgb="FFF8696B"/>
        <color rgb="FFFFEB84"/>
        <color rgb="FF63BE7B"/>
      </colorScale>
    </cfRule>
  </conditionalFormatting>
  <conditionalFormatting sqref="G3:G42">
    <cfRule type="cellIs" dxfId="17" priority="15" operator="lessThan">
      <formula>0</formula>
    </cfRule>
  </conditionalFormatting>
  <conditionalFormatting sqref="I3:I42">
    <cfRule type="colorScale" priority="23">
      <colorScale>
        <cfvo type="min"/>
        <cfvo type="percentile" val="50"/>
        <cfvo type="max"/>
        <color rgb="FFF8696B"/>
        <color rgb="FFFFEB84"/>
        <color rgb="FF63BE7B"/>
      </colorScale>
    </cfRule>
  </conditionalFormatting>
  <conditionalFormatting sqref="J3:J42">
    <cfRule type="cellIs" dxfId="16" priority="16" operator="lessThan">
      <formula>0</formula>
    </cfRule>
  </conditionalFormatting>
  <conditionalFormatting sqref="L3:L42">
    <cfRule type="colorScale" priority="21">
      <colorScale>
        <cfvo type="min"/>
        <cfvo type="percentile" val="50"/>
        <cfvo type="max"/>
        <color rgb="FFF8696B"/>
        <color rgb="FFFFEB84"/>
        <color rgb="FF63BE7B"/>
      </colorScale>
    </cfRule>
  </conditionalFormatting>
  <conditionalFormatting sqref="M3:M42">
    <cfRule type="cellIs" dxfId="15" priority="17" operator="lessThan">
      <formula>0</formula>
    </cfRule>
  </conditionalFormatting>
  <conditionalFormatting sqref="O3:O42">
    <cfRule type="colorScale" priority="20">
      <colorScale>
        <cfvo type="min"/>
        <cfvo type="percentile" val="50"/>
        <cfvo type="max"/>
        <color rgb="FFF8696B"/>
        <color rgb="FFFFEB84"/>
        <color rgb="FF63BE7B"/>
      </colorScale>
    </cfRule>
  </conditionalFormatting>
  <conditionalFormatting sqref="P3:P42">
    <cfRule type="cellIs" dxfId="14" priority="14" operator="lessThan">
      <formula>0</formula>
    </cfRule>
  </conditionalFormatting>
  <conditionalFormatting sqref="R3:R42">
    <cfRule type="colorScale" priority="19">
      <colorScale>
        <cfvo type="min"/>
        <cfvo type="percentile" val="50"/>
        <cfvo type="max"/>
        <color rgb="FFF8696B"/>
        <color rgb="FFFFEB84"/>
        <color rgb="FF63BE7B"/>
      </colorScale>
    </cfRule>
  </conditionalFormatting>
  <conditionalFormatting sqref="S3:S42">
    <cfRule type="cellIs" dxfId="13" priority="18" operator="lessThan">
      <formula>0</formula>
    </cfRule>
  </conditionalFormatting>
  <conditionalFormatting sqref="U3:U42">
    <cfRule type="colorScale" priority="13">
      <colorScale>
        <cfvo type="min"/>
        <cfvo type="percentile" val="50"/>
        <cfvo type="max"/>
        <color rgb="FFF8696B"/>
        <color rgb="FFFFEB84"/>
        <color rgb="FF63BE7B"/>
      </colorScale>
    </cfRule>
  </conditionalFormatting>
  <conditionalFormatting sqref="V3:V42">
    <cfRule type="cellIs" dxfId="12" priority="12" operator="lessThan">
      <formula>0</formula>
    </cfRule>
  </conditionalFormatting>
  <conditionalFormatting sqref="X3:X42">
    <cfRule type="colorScale" priority="10">
      <colorScale>
        <cfvo type="min"/>
        <cfvo type="percentile" val="50"/>
        <cfvo type="max"/>
        <color rgb="FFF8696B"/>
        <color rgb="FFFFEB84"/>
        <color rgb="FF63BE7B"/>
      </colorScale>
    </cfRule>
  </conditionalFormatting>
  <conditionalFormatting sqref="Y3:Y42">
    <cfRule type="cellIs" dxfId="11" priority="11" operator="lessThan">
      <formula>0</formula>
    </cfRule>
  </conditionalFormatting>
  <conditionalFormatting sqref="Z3:Z42">
    <cfRule type="colorScale" priority="9">
      <colorScale>
        <cfvo type="min"/>
        <cfvo type="percentile" val="50"/>
        <cfvo type="max"/>
        <color rgb="FFF8696B"/>
        <color rgb="FFFFEB84"/>
        <color rgb="FF63BE7B"/>
      </colorScale>
    </cfRule>
  </conditionalFormatting>
  <conditionalFormatting sqref="AA3:AA42">
    <cfRule type="colorScale" priority="4">
      <colorScale>
        <cfvo type="min"/>
        <cfvo type="percentile" val="50"/>
        <cfvo type="max"/>
        <color rgb="FFF8696B"/>
        <color rgb="FFFFEB84"/>
        <color rgb="FF63BE7B"/>
      </colorScale>
    </cfRule>
  </conditionalFormatting>
  <conditionalFormatting sqref="AC3:AC42">
    <cfRule type="colorScale" priority="8">
      <colorScale>
        <cfvo type="min"/>
        <cfvo type="percentile" val="50"/>
        <cfvo type="max"/>
        <color rgb="FFF8696B"/>
        <color rgb="FFFFEB84"/>
        <color rgb="FF63BE7B"/>
      </colorScale>
    </cfRule>
  </conditionalFormatting>
  <conditionalFormatting sqref="AD3:AD42">
    <cfRule type="cellIs" dxfId="10" priority="7" operator="lessThan">
      <formula>0</formula>
    </cfRule>
  </conditionalFormatting>
  <conditionalFormatting sqref="AF3:AF42">
    <cfRule type="colorScale" priority="6">
      <colorScale>
        <cfvo type="min"/>
        <cfvo type="percentile" val="50"/>
        <cfvo type="max"/>
        <color rgb="FFF8696B"/>
        <color rgb="FFFFEB84"/>
        <color rgb="FF63BE7B"/>
      </colorScale>
    </cfRule>
  </conditionalFormatting>
  <conditionalFormatting sqref="AG3:AG42">
    <cfRule type="cellIs" dxfId="9" priority="5" operator="lessThan">
      <formula>0</formula>
    </cfRule>
  </conditionalFormatting>
  <conditionalFormatting sqref="AH3:AH42">
    <cfRule type="colorScale" priority="3">
      <colorScale>
        <cfvo type="min"/>
        <cfvo type="percentile" val="50"/>
        <cfvo type="max"/>
        <color rgb="FFF8696B"/>
        <color rgb="FFFFEB84"/>
        <color rgb="FF63BE7B"/>
      </colorScale>
    </cfRule>
  </conditionalFormatting>
  <conditionalFormatting sqref="AJ3:AJ42">
    <cfRule type="colorScale" priority="2">
      <colorScale>
        <cfvo type="min"/>
        <cfvo type="percentile" val="50"/>
        <cfvo type="max"/>
        <color rgb="FFF8696B"/>
        <color rgb="FFFFEB84"/>
        <color rgb="FF63BE7B"/>
      </colorScale>
    </cfRule>
  </conditionalFormatting>
  <conditionalFormatting sqref="AK3:AK42">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F475A-B8C5-4530-BA24-A9919B0215F5}">
  <dimension ref="A1:J6"/>
  <sheetViews>
    <sheetView workbookViewId="0">
      <selection activeCell="G2" sqref="G2"/>
    </sheetView>
  </sheetViews>
  <sheetFormatPr defaultRowHeight="14.5" x14ac:dyDescent="0.35"/>
  <cols>
    <col min="1" max="1" width="13.1796875" bestFit="1" customWidth="1"/>
    <col min="3" max="3" width="9.26953125" bestFit="1" customWidth="1"/>
    <col min="4" max="4" width="12.36328125" bestFit="1" customWidth="1"/>
    <col min="5" max="5" width="14.1796875" bestFit="1" customWidth="1"/>
    <col min="6" max="6" width="18.7265625" bestFit="1" customWidth="1"/>
    <col min="8" max="8" width="10.7265625" bestFit="1" customWidth="1"/>
    <col min="9" max="9" width="12.453125" bestFit="1" customWidth="1"/>
    <col min="10" max="10" width="11.453125" bestFit="1" customWidth="1"/>
  </cols>
  <sheetData>
    <row r="1" spans="1:10" s="8" customFormat="1" x14ac:dyDescent="0.35">
      <c r="A1" s="8" t="s">
        <v>326</v>
      </c>
      <c r="B1" s="38" t="s">
        <v>327</v>
      </c>
      <c r="C1" s="38" t="s">
        <v>328</v>
      </c>
      <c r="D1" s="8" t="s">
        <v>331</v>
      </c>
      <c r="E1" s="8" t="s">
        <v>332</v>
      </c>
      <c r="F1" s="42" t="s">
        <v>333</v>
      </c>
      <c r="G1" s="8" t="s">
        <v>334</v>
      </c>
      <c r="H1" s="38" t="s">
        <v>335</v>
      </c>
      <c r="I1" s="8" t="s">
        <v>336</v>
      </c>
      <c r="J1" s="8" t="s">
        <v>337</v>
      </c>
    </row>
    <row r="2" spans="1:10" x14ac:dyDescent="0.35">
      <c r="A2" t="s">
        <v>329</v>
      </c>
      <c r="B2" s="40"/>
      <c r="C2" s="40"/>
      <c r="D2" s="40"/>
      <c r="E2" s="40"/>
      <c r="F2" s="43"/>
      <c r="G2" s="40"/>
      <c r="H2" s="40"/>
      <c r="I2" s="40"/>
      <c r="J2" s="40"/>
    </row>
    <row r="3" spans="1:10" x14ac:dyDescent="0.35">
      <c r="A3" t="s">
        <v>338</v>
      </c>
      <c r="B3" s="40"/>
      <c r="C3" s="40"/>
      <c r="D3" s="40"/>
      <c r="H3" s="40"/>
      <c r="I3" s="40"/>
      <c r="J3" s="11"/>
    </row>
    <row r="4" spans="1:10" x14ac:dyDescent="0.35">
      <c r="A4" t="s">
        <v>330</v>
      </c>
      <c r="B4" s="39"/>
      <c r="C4" s="37"/>
      <c r="D4" s="40"/>
      <c r="H4" s="36"/>
      <c r="I4" s="40"/>
      <c r="J4" s="41"/>
    </row>
    <row r="5" spans="1:10" s="1" customFormat="1" ht="116" x14ac:dyDescent="0.35">
      <c r="C5" s="1" t="s">
        <v>339</v>
      </c>
      <c r="J5" s="1" t="s">
        <v>340</v>
      </c>
    </row>
    <row r="6" spans="1:10" ht="232" x14ac:dyDescent="0.35">
      <c r="J6" s="1" t="s">
        <v>341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validation_q-a</vt:lpstr>
      <vt:lpstr>val_q_random_a</vt:lpstr>
      <vt:lpstr>Dv2_d4_Q_1a</vt:lpstr>
      <vt:lpstr>score_comparison</vt:lpstr>
      <vt:lpstr>Testing_LLM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Betija Rudzīte</dc:creator>
  <cp:lastModifiedBy>Betija Rudzīte</cp:lastModifiedBy>
  <dcterms:created xsi:type="dcterms:W3CDTF">2023-08-11T11:16:08Z</dcterms:created>
  <dcterms:modified xsi:type="dcterms:W3CDTF">2023-08-18T18:12:46Z</dcterms:modified>
</cp:coreProperties>
</file>