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Github Repos\delloite-chatbot\data\"/>
    </mc:Choice>
  </mc:AlternateContent>
  <xr:revisionPtr revIDLastSave="0" documentId="13_ncr:1_{FA148481-F9E1-4734-91D5-F7BF011F54E8}" xr6:coauthVersionLast="47" xr6:coauthVersionMax="47" xr10:uidLastSave="{00000000-0000-0000-0000-000000000000}"/>
  <bookViews>
    <workbookView xWindow="-120" yWindow="-120" windowWidth="29040" windowHeight="15720" activeTab="3" xr2:uid="{6CC03A23-21FB-43FD-A1CF-7E282E60D79B}"/>
  </bookViews>
  <sheets>
    <sheet name="validation_q-a" sheetId="1" r:id="rId1"/>
    <sheet name="val_q_random_a" sheetId="4" r:id="rId2"/>
    <sheet name="Dv2_d4_Q_1a" sheetId="2" r:id="rId3"/>
    <sheet name="score_comparison" sheetId="3" r:id="rId4"/>
    <sheet name="Testing_LLM"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E3" i="3" l="1"/>
  <c r="AZ4" i="3"/>
  <c r="AZ5" i="3"/>
  <c r="AZ6" i="3"/>
  <c r="AZ7" i="3"/>
  <c r="AZ8" i="3"/>
  <c r="AZ9" i="3"/>
  <c r="AZ10" i="3"/>
  <c r="AZ11" i="3"/>
  <c r="AZ12" i="3"/>
  <c r="AZ13" i="3"/>
  <c r="AZ14" i="3"/>
  <c r="AZ15" i="3"/>
  <c r="AZ16" i="3"/>
  <c r="AZ17" i="3"/>
  <c r="AZ18" i="3"/>
  <c r="AZ19" i="3"/>
  <c r="AZ20" i="3"/>
  <c r="AZ21" i="3"/>
  <c r="AZ22" i="3"/>
  <c r="AZ23" i="3"/>
  <c r="AZ24" i="3"/>
  <c r="AZ25" i="3"/>
  <c r="AZ26" i="3"/>
  <c r="AZ27" i="3"/>
  <c r="AZ28" i="3"/>
  <c r="AZ29" i="3"/>
  <c r="AZ30" i="3"/>
  <c r="AZ31" i="3"/>
  <c r="AZ32" i="3"/>
  <c r="AZ33" i="3"/>
  <c r="AZ34" i="3"/>
  <c r="AZ35" i="3"/>
  <c r="AZ36" i="3"/>
  <c r="AZ37" i="3"/>
  <c r="AZ38" i="3"/>
  <c r="AZ39" i="3"/>
  <c r="AZ40" i="3"/>
  <c r="AZ41" i="3"/>
  <c r="AZ42" i="3"/>
  <c r="AZ3" i="3"/>
  <c r="AY42" i="3"/>
  <c r="AY41" i="3"/>
  <c r="AY40" i="3"/>
  <c r="AY39" i="3"/>
  <c r="AY38" i="3"/>
  <c r="AY37" i="3"/>
  <c r="AY36" i="3"/>
  <c r="AY35" i="3"/>
  <c r="AY34" i="3"/>
  <c r="AY33" i="3"/>
  <c r="AY32" i="3"/>
  <c r="AY31" i="3"/>
  <c r="AY30" i="3"/>
  <c r="AY29" i="3"/>
  <c r="AY28" i="3"/>
  <c r="AY27" i="3"/>
  <c r="AY26" i="3"/>
  <c r="AY25" i="3"/>
  <c r="AY24" i="3"/>
  <c r="AY23" i="3"/>
  <c r="AY22" i="3"/>
  <c r="AY21" i="3"/>
  <c r="AY20" i="3"/>
  <c r="AY19" i="3"/>
  <c r="AY18" i="3"/>
  <c r="AY17" i="3"/>
  <c r="AY16" i="3"/>
  <c r="AY15" i="3"/>
  <c r="AY14" i="3"/>
  <c r="AY13" i="3"/>
  <c r="AY12" i="3"/>
  <c r="AY11" i="3"/>
  <c r="AY10" i="3"/>
  <c r="AY9" i="3"/>
  <c r="AY8" i="3"/>
  <c r="AY7" i="3"/>
  <c r="AY6" i="3"/>
  <c r="AY5" i="3"/>
  <c r="AY4" i="3"/>
  <c r="AY3" i="3"/>
  <c r="AW45" i="3"/>
  <c r="AW44" i="3"/>
  <c r="AW43" i="3"/>
  <c r="AT45" i="3"/>
  <c r="AT44" i="3"/>
  <c r="AT43" i="3"/>
  <c r="CE4" i="3"/>
  <c r="CE5" i="3"/>
  <c r="CE6" i="3"/>
  <c r="CE7" i="3"/>
  <c r="CE8" i="3"/>
  <c r="CE9" i="3"/>
  <c r="CE10" i="3"/>
  <c r="CE11" i="3"/>
  <c r="CE12" i="3"/>
  <c r="CE13" i="3"/>
  <c r="CE14" i="3"/>
  <c r="CE15" i="3"/>
  <c r="CE16" i="3"/>
  <c r="CE17" i="3"/>
  <c r="CE18" i="3"/>
  <c r="CE19" i="3"/>
  <c r="CE20" i="3"/>
  <c r="CE21" i="3"/>
  <c r="CE22" i="3"/>
  <c r="CE23" i="3"/>
  <c r="CE24" i="3"/>
  <c r="CE25" i="3"/>
  <c r="CE26" i="3"/>
  <c r="CE27" i="3"/>
  <c r="CE28" i="3"/>
  <c r="CE29" i="3"/>
  <c r="CE30" i="3"/>
  <c r="CE31" i="3"/>
  <c r="CE32" i="3"/>
  <c r="CE33" i="3"/>
  <c r="CE34" i="3"/>
  <c r="CE35" i="3"/>
  <c r="CE36" i="3"/>
  <c r="CE37" i="3"/>
  <c r="CE38" i="3"/>
  <c r="CE39" i="3"/>
  <c r="CE40" i="3"/>
  <c r="CE41" i="3"/>
  <c r="CE42" i="3"/>
  <c r="CC4" i="3"/>
  <c r="CC5" i="3"/>
  <c r="CC6" i="3"/>
  <c r="CC7" i="3"/>
  <c r="CC8" i="3"/>
  <c r="CC9" i="3"/>
  <c r="CC10" i="3"/>
  <c r="CC11" i="3"/>
  <c r="CC12" i="3"/>
  <c r="CC13" i="3"/>
  <c r="CC14" i="3"/>
  <c r="CC15" i="3"/>
  <c r="CC16" i="3"/>
  <c r="CC17" i="3"/>
  <c r="CC18" i="3"/>
  <c r="CC19" i="3"/>
  <c r="CC20" i="3"/>
  <c r="CC21" i="3"/>
  <c r="CC22" i="3"/>
  <c r="CC23" i="3"/>
  <c r="CC24" i="3"/>
  <c r="CC25" i="3"/>
  <c r="CC26" i="3"/>
  <c r="CC27" i="3"/>
  <c r="CC28" i="3"/>
  <c r="CC29" i="3"/>
  <c r="CC30" i="3"/>
  <c r="CC31" i="3"/>
  <c r="CC32" i="3"/>
  <c r="CC33" i="3"/>
  <c r="CC34" i="3"/>
  <c r="CC35" i="3"/>
  <c r="CC36" i="3"/>
  <c r="CC37" i="3"/>
  <c r="CC38" i="3"/>
  <c r="CC39" i="3"/>
  <c r="CC40" i="3"/>
  <c r="CC41" i="3"/>
  <c r="CC42" i="3"/>
  <c r="CD4" i="3"/>
  <c r="CD5" i="3"/>
  <c r="CD6" i="3"/>
  <c r="CD7" i="3"/>
  <c r="CD8" i="3"/>
  <c r="CD9" i="3"/>
  <c r="CD10" i="3"/>
  <c r="CD11" i="3"/>
  <c r="CD12" i="3"/>
  <c r="CD13" i="3"/>
  <c r="CD14" i="3"/>
  <c r="CD15" i="3"/>
  <c r="CD16" i="3"/>
  <c r="CD17" i="3"/>
  <c r="CD18" i="3"/>
  <c r="CD19" i="3"/>
  <c r="CD20" i="3"/>
  <c r="CD21" i="3"/>
  <c r="CD22" i="3"/>
  <c r="CD23" i="3"/>
  <c r="CD24" i="3"/>
  <c r="CD25" i="3"/>
  <c r="CD26" i="3"/>
  <c r="CD27" i="3"/>
  <c r="CD28" i="3"/>
  <c r="CD29" i="3"/>
  <c r="CD30" i="3"/>
  <c r="CD31" i="3"/>
  <c r="CD32" i="3"/>
  <c r="CD33" i="3"/>
  <c r="CD34" i="3"/>
  <c r="CD35" i="3"/>
  <c r="CD36" i="3"/>
  <c r="CD37" i="3"/>
  <c r="CD38" i="3"/>
  <c r="CD39" i="3"/>
  <c r="CD40" i="3"/>
  <c r="CD41" i="3"/>
  <c r="CD42" i="3"/>
  <c r="CD3" i="3"/>
  <c r="CC3" i="3"/>
  <c r="CA45" i="3"/>
  <c r="BX45" i="3"/>
  <c r="BU45" i="3"/>
  <c r="BR45" i="3"/>
  <c r="CA44" i="3"/>
  <c r="BX44" i="3"/>
  <c r="BU44" i="3"/>
  <c r="BR44" i="3"/>
  <c r="CA43" i="3"/>
  <c r="BX43" i="3"/>
  <c r="BU43" i="3"/>
  <c r="BR43" i="3"/>
  <c r="BO45" i="3"/>
  <c r="BO44" i="3"/>
  <c r="BO43" i="3"/>
  <c r="BL45" i="3"/>
  <c r="BL44" i="3"/>
  <c r="BL43" i="3"/>
  <c r="BI45" i="3"/>
  <c r="BI44" i="3"/>
  <c r="BI43" i="3"/>
  <c r="BF45" i="3"/>
  <c r="BF44" i="3"/>
  <c r="BF43" i="3"/>
  <c r="BC45" i="3"/>
  <c r="BC44" i="3"/>
  <c r="BC43" i="3"/>
  <c r="AQ45" i="3"/>
  <c r="AN45" i="3"/>
  <c r="AK45" i="3"/>
  <c r="AJ45" i="3"/>
  <c r="AH45" i="3"/>
  <c r="AF45" i="3"/>
  <c r="AC45" i="3"/>
  <c r="AA45" i="3"/>
  <c r="Z45" i="3"/>
  <c r="X45" i="3"/>
  <c r="U45" i="3"/>
  <c r="R45" i="3"/>
  <c r="O45" i="3"/>
  <c r="L45" i="3"/>
  <c r="I45" i="3"/>
  <c r="F45" i="3"/>
  <c r="AQ44" i="3"/>
  <c r="AN44" i="3"/>
  <c r="AK44" i="3"/>
  <c r="AJ44" i="3"/>
  <c r="AH44" i="3"/>
  <c r="AF44" i="3"/>
  <c r="AC44" i="3"/>
  <c r="AA44" i="3"/>
  <c r="Z44" i="3"/>
  <c r="X44" i="3"/>
  <c r="U44" i="3"/>
  <c r="R44" i="3"/>
  <c r="O44" i="3"/>
  <c r="L44" i="3"/>
  <c r="I44" i="3"/>
  <c r="F44" i="3"/>
  <c r="AQ43" i="3"/>
  <c r="AN43" i="3"/>
  <c r="AK43" i="3"/>
  <c r="AJ43" i="3"/>
  <c r="AH43" i="3"/>
  <c r="AA43" i="3"/>
  <c r="AC43" i="3"/>
  <c r="AF43" i="3"/>
  <c r="X43" i="3"/>
  <c r="Z43" i="3"/>
  <c r="U43" i="3"/>
  <c r="R43" i="3"/>
  <c r="O43" i="3"/>
  <c r="L43" i="3"/>
  <c r="I43" i="3"/>
  <c r="F43" i="3"/>
  <c r="E45" i="1"/>
  <c r="F45" i="1"/>
  <c r="G45" i="1"/>
  <c r="H45" i="1"/>
  <c r="I45" i="1"/>
  <c r="J45" i="1"/>
  <c r="D45" i="1"/>
  <c r="E44" i="1"/>
  <c r="F44" i="1"/>
  <c r="G44" i="1"/>
  <c r="H44" i="1"/>
  <c r="I44" i="1"/>
  <c r="J44" i="1"/>
  <c r="D44" i="1"/>
  <c r="D43" i="1"/>
  <c r="H45" i="4"/>
  <c r="K45" i="4"/>
  <c r="N45" i="4"/>
  <c r="Q45" i="4"/>
  <c r="E45" i="4"/>
  <c r="E44" i="4"/>
  <c r="E43" i="1"/>
  <c r="F43" i="1"/>
  <c r="G43" i="1"/>
  <c r="H43" i="1"/>
  <c r="I43" i="1"/>
  <c r="J43" i="1"/>
  <c r="Q44" i="4"/>
  <c r="N44" i="4"/>
  <c r="K44" i="4"/>
  <c r="H44" i="4"/>
  <c r="CE43" i="3" l="1"/>
  <c r="CD43" i="3"/>
  <c r="AZ43" i="3"/>
  <c r="CC43" i="3"/>
  <c r="CC44" i="3"/>
  <c r="AY43" i="3"/>
  <c r="CC45" i="3"/>
  <c r="L3" i="2"/>
  <c r="S3" i="2" s="1"/>
  <c r="T3" i="2"/>
  <c r="T4" i="2"/>
  <c r="T5" i="2"/>
  <c r="T6" i="2"/>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V3" i="2"/>
  <c r="U3" i="2"/>
  <c r="V4" i="2"/>
  <c r="V5" i="2"/>
  <c r="V6" i="2"/>
  <c r="V7" i="2"/>
  <c r="V8"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U4" i="2"/>
  <c r="U5" i="2"/>
  <c r="U6" i="2"/>
  <c r="U7" i="2"/>
  <c r="U8" i="2"/>
  <c r="U9" i="2"/>
  <c r="U10" i="2"/>
  <c r="U11" i="2"/>
  <c r="U12" i="2"/>
  <c r="U13" i="2"/>
  <c r="U14" i="2"/>
  <c r="U15" i="2"/>
  <c r="U16" i="2"/>
  <c r="U17" i="2"/>
  <c r="U18" i="2"/>
  <c r="U19" i="2"/>
  <c r="U20" i="2"/>
  <c r="U21" i="2"/>
  <c r="U22" i="2"/>
  <c r="U23" i="2"/>
  <c r="U24" i="2"/>
  <c r="U25" i="2"/>
  <c r="U26" i="2"/>
  <c r="U27" i="2"/>
  <c r="U28" i="2"/>
  <c r="U29" i="2"/>
  <c r="U30" i="2"/>
  <c r="U31" i="2"/>
  <c r="U32" i="2"/>
  <c r="U33" i="2"/>
  <c r="U34" i="2"/>
  <c r="U35" i="2"/>
  <c r="U36" i="2"/>
  <c r="U37" i="2"/>
  <c r="U38" i="2"/>
  <c r="U39" i="2"/>
  <c r="U40" i="2"/>
  <c r="U41" i="2"/>
  <c r="U42" i="2"/>
  <c r="AA5" i="2"/>
  <c r="AA6" i="2"/>
  <c r="AA7" i="2"/>
  <c r="AA4" i="2"/>
  <c r="Y3" i="2"/>
  <c r="M1" i="2"/>
  <c r="Q1" i="2"/>
  <c r="P1" i="2"/>
  <c r="P4" i="2"/>
  <c r="R4" i="2" s="1"/>
  <c r="S4" i="2"/>
  <c r="R5" i="2"/>
  <c r="S5" i="2"/>
  <c r="S6" i="2"/>
  <c r="R7" i="2"/>
  <c r="S7" i="2"/>
  <c r="R8" i="2"/>
  <c r="S8" i="2"/>
  <c r="R9" i="2"/>
  <c r="S9" i="2"/>
  <c r="R10" i="2"/>
  <c r="S10" i="2"/>
  <c r="R11" i="2"/>
  <c r="S11" i="2"/>
  <c r="R12" i="2"/>
  <c r="S12" i="2"/>
  <c r="R13" i="2"/>
  <c r="S13" i="2"/>
  <c r="R14" i="2"/>
  <c r="S14" i="2"/>
  <c r="R15" i="2"/>
  <c r="S15" i="2"/>
  <c r="R16" i="2"/>
  <c r="S16" i="2"/>
  <c r="R17" i="2"/>
  <c r="S17" i="2"/>
  <c r="R18" i="2"/>
  <c r="S18" i="2"/>
  <c r="R19" i="2"/>
  <c r="S19" i="2"/>
  <c r="R20" i="2"/>
  <c r="S20" i="2"/>
  <c r="R21" i="2"/>
  <c r="S21" i="2"/>
  <c r="R22" i="2"/>
  <c r="S22" i="2"/>
  <c r="R23" i="2"/>
  <c r="S23" i="2"/>
  <c r="R24" i="2"/>
  <c r="S24" i="2"/>
  <c r="R25" i="2"/>
  <c r="S25" i="2"/>
  <c r="R26" i="2"/>
  <c r="S26" i="2"/>
  <c r="R27" i="2"/>
  <c r="S27" i="2"/>
  <c r="R28" i="2"/>
  <c r="S28" i="2"/>
  <c r="R29" i="2"/>
  <c r="S29" i="2"/>
  <c r="R30" i="2"/>
  <c r="S30" i="2"/>
  <c r="R31" i="2"/>
  <c r="S31" i="2"/>
  <c r="R32" i="2"/>
  <c r="S32" i="2"/>
  <c r="R33" i="2"/>
  <c r="S33" i="2"/>
  <c r="R34" i="2"/>
  <c r="S34" i="2"/>
  <c r="R35" i="2"/>
  <c r="S35" i="2"/>
  <c r="R36" i="2"/>
  <c r="S36" i="2"/>
  <c r="R37" i="2"/>
  <c r="S37" i="2"/>
  <c r="R38" i="2"/>
  <c r="S38" i="2"/>
  <c r="R39" i="2"/>
  <c r="S39" i="2"/>
  <c r="R40" i="2"/>
  <c r="S40" i="2"/>
  <c r="R41" i="2"/>
  <c r="S41" i="2"/>
  <c r="R42" i="2"/>
  <c r="S42" i="2"/>
  <c r="Q4" i="2"/>
  <c r="P5" i="2"/>
  <c r="Q5" i="2"/>
  <c r="P6" i="2"/>
  <c r="Q6" i="2"/>
  <c r="P7" i="2"/>
  <c r="Q7" i="2"/>
  <c r="P8" i="2"/>
  <c r="Q8" i="2"/>
  <c r="P9" i="2"/>
  <c r="Q9" i="2"/>
  <c r="P10" i="2"/>
  <c r="Q10" i="2"/>
  <c r="P11" i="2"/>
  <c r="Q11" i="2"/>
  <c r="P12" i="2"/>
  <c r="Q12" i="2"/>
  <c r="P13" i="2"/>
  <c r="Q13" i="2"/>
  <c r="P14" i="2"/>
  <c r="Q14" i="2"/>
  <c r="P15" i="2"/>
  <c r="Q15" i="2"/>
  <c r="P16" i="2"/>
  <c r="Q16" i="2"/>
  <c r="P17" i="2"/>
  <c r="Q17" i="2"/>
  <c r="P18" i="2"/>
  <c r="Q18" i="2"/>
  <c r="P19" i="2"/>
  <c r="Q19" i="2"/>
  <c r="P20" i="2"/>
  <c r="Q20" i="2"/>
  <c r="P21" i="2"/>
  <c r="Q21" i="2"/>
  <c r="P22" i="2"/>
  <c r="Q22" i="2"/>
  <c r="P23" i="2"/>
  <c r="Q23" i="2"/>
  <c r="P24" i="2"/>
  <c r="Q24" i="2"/>
  <c r="P25" i="2"/>
  <c r="Q25" i="2"/>
  <c r="P26" i="2"/>
  <c r="Q26" i="2"/>
  <c r="P27" i="2"/>
  <c r="Q27" i="2"/>
  <c r="P28" i="2"/>
  <c r="Q28" i="2"/>
  <c r="P29" i="2"/>
  <c r="Q29" i="2"/>
  <c r="P30" i="2"/>
  <c r="Q30" i="2"/>
  <c r="P31" i="2"/>
  <c r="Q31" i="2"/>
  <c r="P32" i="2"/>
  <c r="Q32" i="2"/>
  <c r="P33" i="2"/>
  <c r="Q33" i="2"/>
  <c r="P34" i="2"/>
  <c r="Q34" i="2"/>
  <c r="P35" i="2"/>
  <c r="Q35" i="2"/>
  <c r="P36" i="2"/>
  <c r="Q36" i="2"/>
  <c r="P37" i="2"/>
  <c r="Q37" i="2"/>
  <c r="P38" i="2"/>
  <c r="Q38" i="2"/>
  <c r="P39" i="2"/>
  <c r="Q39" i="2"/>
  <c r="P40" i="2"/>
  <c r="Q40" i="2"/>
  <c r="P41" i="2"/>
  <c r="Q41" i="2"/>
  <c r="P42" i="2"/>
  <c r="Q42" i="2"/>
  <c r="Q3" i="2"/>
  <c r="P3"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3" i="2"/>
  <c r="L4" i="2"/>
  <c r="L5" i="2"/>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K4"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3" i="2"/>
  <c r="O3" i="2" l="1"/>
  <c r="N3" i="2"/>
  <c r="R3" i="2"/>
  <c r="R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Betija Rudzīte</author>
  </authors>
  <commentList>
    <comment ref="W4" authorId="0" shapeId="0" xr:uid="{8EEA6E2A-2BFF-4D84-8385-B1919A7F2E04}">
      <text>
        <r>
          <rPr>
            <b/>
            <sz val="9"/>
            <color indexed="81"/>
            <rFont val="Tahoma"/>
            <family val="2"/>
          </rPr>
          <t xml:space="preserve">Betija Rudzīte:
</t>
        </r>
        <r>
          <rPr>
            <sz val="9"/>
            <color indexed="81"/>
            <rFont val="Tahoma"/>
            <family val="2"/>
          </rPr>
          <t xml:space="preserve">vairākas reizes bija ### Response:, pēdējais bija nepilnīgs
</t>
        </r>
      </text>
    </comment>
    <comment ref="W6" authorId="0" shapeId="0" xr:uid="{1A148414-FB46-4809-B7AB-34CE82DFA4D1}">
      <text>
        <r>
          <rPr>
            <b/>
            <sz val="9"/>
            <color indexed="81"/>
            <rFont val="Tahoma"/>
            <family val="2"/>
          </rPr>
          <t>Betija Rudzīte:</t>
        </r>
        <r>
          <rPr>
            <sz val="9"/>
            <color indexed="81"/>
            <rFont val="Tahoma"/>
            <family val="2"/>
          </rPr>
          <t xml:space="preserve">
vairākas reizes bija ### Response: un ###Instruction:, pēdējais bija nepilnīgs</t>
        </r>
      </text>
    </comment>
    <comment ref="W14" authorId="0" shapeId="0" xr:uid="{F58EA24A-991F-46B8-9097-DDD598148358}">
      <text>
        <r>
          <rPr>
            <b/>
            <sz val="9"/>
            <color indexed="81"/>
            <rFont val="Tahoma"/>
            <family val="2"/>
          </rPr>
          <t>Betija Rudzīte:</t>
        </r>
        <r>
          <rPr>
            <sz val="9"/>
            <color indexed="81"/>
            <rFont val="Tahoma"/>
            <family val="2"/>
          </rPr>
          <t xml:space="preserve">
No response (\n)
</t>
        </r>
      </text>
    </comment>
  </commentList>
</comments>
</file>

<file path=xl/sharedStrings.xml><?xml version="1.0" encoding="utf-8"?>
<sst xmlns="http://schemas.openxmlformats.org/spreadsheetml/2006/main" count="1866" uniqueCount="990">
  <si>
    <t>#</t>
  </si>
  <si>
    <t>Q</t>
  </si>
  <si>
    <t>A</t>
  </si>
  <si>
    <t>Score</t>
  </si>
  <si>
    <t>What the BPM’Online system allows?</t>
  </si>
  <si>
    <t>The BPM’Online system allows to view customer from various different angles depending on the configured roles and section settings.</t>
  </si>
  <si>
    <t>How does the BPM’Online system enable viewing customers from different angles based on configured roles and section settings?</t>
  </si>
  <si>
    <t>The BPM’Online system enables viewing customers from different angles by granting access rights and permissions to specific roles within the organization. Depending on the roles assigned, users can view and interact with different sections and data fields related to customers. This means that the information accessible to a user will vary based on their role, ensuring that they can only see relevant information according to their job responsibilities. The system's configurability allows businesses to tailor customer views and access levels for different employees, enhancing data security and privacy while providing a customized experience for each user.</t>
  </si>
  <si>
    <t>Why our BPM’Online differs from the default BPM’Online Bank Customer Journey ?</t>
  </si>
  <si>
    <t>The default BPM’Online Bank Customer Journey solution may be different from one represented below. Should you have any doubts you are advised to visit the original developer’s website via the following link, or consult a member of Elcoin staff.</t>
  </si>
  <si>
    <t>What are the specific differences between our BPM’Online and the default BPM’Online Bank Customer Journey?</t>
  </si>
  <si>
    <t>The specific differences between our BPM’Online and the default BPM’Online Bank Customer Journey solution cannot be answered directly without knowing the unique configurations and customizations made to our system. Each implementation of BPM’Online can be tailored to meet specific business needs, which may result in variations from the default solution. To obtain accurate details about the differences, it is recommended to review the specific configurations of our BPM’Online system or consult a member of our staff who can provide more insights into the customization choices made for our organization.</t>
  </si>
  <si>
    <t>What information does the BPM’Online Contacts section contain?</t>
  </si>
  <si>
    <t>The BPM’Online Contacts section the following main customer information tabs: SUMMARY, GENERAL, PRODUCTS, CURRENCY ACCOUNTS, OPERATIONS, ADDITIONAL, ACCESS MANAGEMENT, TIMELINE, HISTORY, INVESTIGATIONS, ATTACHMENTS AND NOTES, AUDIT, FEED</t>
  </si>
  <si>
    <t>What specific data fields are available under the "OPERATIONS" tab in the BPM’Online Contacts section?</t>
  </si>
  <si>
    <t>The specific data fields available under the "OPERATIONS" tab in the BPM’Online Contacts section cannot be answered directly without knowing the configured setup and customizations of the system. Each implementation of BPM’Online may have different data fields under the "OPERATIONS" tab based on the organization's requirements. To provide accurate information about the data fields, it is necessary to review the specific configuration of the system or consult a member of the organization's staff familiar with the customization choices made for the Contacts section.</t>
  </si>
  <si>
    <t>Can the list of tabs be configured?</t>
  </si>
  <si>
    <t>The list of tabs can be configured in the system in accordance with your business needs.</t>
  </si>
  <si>
    <t>How many tabs are currently available in the BPM’Online Accounts section?</t>
  </si>
  <si>
    <t>The number of tabs currently available in the BPM’Online Accounts section cannot be answered directly without knowing the specific configuration of the system. The list of tabs can be customized according to the organization's requirements, so the actual number of tabs may vary from one implementation to another. To provide an accurate answer, it is necessary to review the configured setup of the system or consult a member of the organization's staff familiar with the customization choices made for the Accounts section.</t>
  </si>
  <si>
    <t>What is the purpose of the Summary tab in the Contacts section?</t>
  </si>
  <si>
    <t>SUMMARY tab provides all essential information about a Contact and describes, whether this Contact is active, pending or blocked customer (provided it is assigned as one).</t>
  </si>
  <si>
    <t>What specific information is displayed under the "SUMMARY" tab in the Contacts section?</t>
  </si>
  <si>
    <t>The specific information displayed under the "SUMMARY" tab in the Contacts section cannot be answered directly without knowing the configuration and data setup of the system. The "SUMMARY" tab provides key information about a Contact, including their status (active, pending, or blocked) and essential details. The actual data fields and information presented under the "SUMMARY" tab will depend on the customization and data stored in the system for each individual Contact. To provide an accurate answer, it is necessary to review the configured setup of the system or consult a member of the organization's staff familiar with the specific data displayed in the "SUMMARY" tab for Contacts.</t>
  </si>
  <si>
    <t>Where can I see a Contact’s  phone number?</t>
  </si>
  <si>
    <t>SUMMARY tab, business phone field: the phone number provided by a Contact.</t>
  </si>
  <si>
    <t>In which section of the system can I find a Contact's email address?</t>
  </si>
  <si>
    <t>The specific section of the system where you can find a Contact's email address cannot be answered directly without knowing the configuration and data setup of the system. The email address of a Contact may be stored in various sections or fields depending on how the system is customized and how Contact information is organized.</t>
  </si>
  <si>
    <t>What can be the status of a Contact?</t>
  </si>
  <si>
    <t>Contact status is related to any on-boarding or service statuses, whereby the status field can take any of the following values: ACTIVE, SUSPENDED, BLOCKED, NO STATUS.</t>
  </si>
  <si>
    <t>How can I change a Contact's status from "SUSPENDED" to "ACTIVE"?</t>
  </si>
  <si>
    <t>The process for changing a Contact's status from "SUSPENDED" to "ACTIVE" cannot be answered directly without knowing the specific access rights and procedures in the system. The ability to change a Contact's status and the steps involved may depend on the user's role and permissions within the system. To change a Contact's status, you would need to have the necessary access rights and follow the appropriate procedures as defined by the organization or system administrators.</t>
  </si>
  <si>
    <t>Can company support relationships with Contact in BLOCKED status?</t>
  </si>
  <si>
    <t>BLOCKED - a blocked Contact with type = customer, means that the company can no longer support relationships with a given customer and implies that all financial services and large amount of information services are unavailable to that particular Contact;</t>
  </si>
  <si>
    <t>What financial services and information services are unavailable to a Contact in BLOCKED status?</t>
  </si>
  <si>
    <t>The specific financial services and information services that are unavailable to a Contact in BLOCKED status cannot be answered directly without knowing the organization's policies and the configuration of the BPM’Online system. The services that are restricted or unavailable to a blocked Contact may vary depending on the organization's rules and the setup of the system. Access to financial services and information services may be limited or restricted for blocked Contacts to comply with compliance and risk management regulations. To determine the exact services affected, one would need to refer to the organization's policies and consult with the system administrators.</t>
  </si>
  <si>
    <t>Where can I see a Contact’s preferred language?</t>
  </si>
  <si>
    <t>GENERAL tab, Preferred language field: the language which is preferred by a Contact with type = customer. This affects the list of available customer support employees which are preferred to be servicing a particular customer. For preferred language to affect customer support service desk processes, multi-lingual customer support desk must be configured a priori.</t>
  </si>
  <si>
    <t>How can I check if the multi-lingual customer support desk has been configured in the BPM’Online system?</t>
  </si>
  <si>
    <t>To check if the multi-lingual customer support desk has been configured in the BPM’Online system, you would need to access the system settings or administrative panel. Look for the customer support settings section or language preferences configuration. If the multi-lingual support desk has been properly configured, there should be options to set up language preferences for customer support employees, define language-specific queues or teams, and assign customer support requests based on the preferred language of the Contact.</t>
  </si>
  <si>
    <t>Where can I find the Contact's identification documents?</t>
  </si>
  <si>
    <t>The identification document section provides the list of the identification documents as provided by a customer directly or as received through a connected KYC/KYB provider. The list of items has the following parameters: Primary, Document type, Series, Number, Issue date, Expiry date, Country.</t>
  </si>
  <si>
    <t>How many identification documents can a Contact have in the BPM’Online system?</t>
  </si>
  <si>
    <t>The number of identification documents a Contact can have in the BPM’Online system may vary depending on the business requirements and system configuration. By default, each Contact is required to have at least one primary identification document, but they can have up to two primary identification documents. Additionally, a Contact can have multiple secondary or supporting identification documents linked to their profile.</t>
  </si>
  <si>
    <t>Where can I find the Contact's currency accounts?</t>
  </si>
  <si>
    <t>CURRENCY ACCOUNTS_x000D_
 The section shows customer’s active currency accounts as well as currency account details. The section is only visible if the Contact has the type = customer, otherwise the section will be hidden.</t>
  </si>
  <si>
    <t>How many active currency accounts can a Contact have in the BPM’Online system?</t>
  </si>
  <si>
    <t>The number of active currency accounts that a Contact can have in the BPM’Online system may vary depending on the individual customer's requirements and financial arrangements. There is no fixed limit on the number of active currency accounts a Contact can have by default in the system. _x000D_
The BPM’Online system allows for flexibility in managing currency accounts, and each Contact's currency accounts can be tailored to meet their specific needs. The number of active currency accounts for a Contact can be determined by checking the specific Contact's profile or by accessing the system's financial account management settings.</t>
  </si>
  <si>
    <t>What is the purpose of the Account section ?</t>
  </si>
  <si>
    <t>In contrast to the Contacts section, the Accounts is used to store information about a particular legal entity which can have multiple links within your organisational structure, from being a customer to being one of affiliated companies within one ownership group of companies.</t>
  </si>
  <si>
    <t>How does the Account section differentiate between different legal entities?</t>
  </si>
  <si>
    <t>The Account section differentiates between different legal entities based on the unique identification assigned to each entity in the system. Each legal entity is given a unique Account ID, which allows the BPM’Online system to distinguish and store information separately for each entity. This way, even if multiple legal entities are part of the same ownership group or have affiliations, the system can keep their data distinct and organized under their respective Account IDs.</t>
  </si>
  <si>
    <t>Where can I find information about the firm’s UBO?</t>
  </si>
  <si>
    <t>ACCOUNT, GENERAL, Beneficiary_x000D_
 This section is used to put any known information about the firm’s UBO. The information which is stored in this section includes the link between an Account and other Account or Contact, who is believed to have full or fractional ownership over the given Account.</t>
  </si>
  <si>
    <t>How is the UBO (Ultimate Beneficial Owner) link established in the BPM’Online system?</t>
  </si>
  <si>
    <t>The UBO link is established within the BPM’Online system by creating a connection between the Account and other Account or Contact. This link indicates that the identified Contact or Account has full or fractional ownership over the given Account, making them the Ultimate Beneficial Owner. The UBO link is stored in the Beneficiary section of the General tab under the specific Account's information.</t>
  </si>
  <si>
    <t>What is the purpose of the Accounts tab ?</t>
  </si>
  <si>
    <t>The ACCOUNTS tab allows one to see all current accounts which are available to a given Account. All financial accounts are synchronised with the Elcoin ABS system and show the latest information, in accordance with to the integrated Business Process 'Get Financial Accounts Details' process. It is is possible to change the account status by following Business Process 'Put Financial Account Details Change' process.</t>
  </si>
  <si>
    <t>How does the ACCOUNTS tab display the list of financial accounts for a given Account?</t>
  </si>
  <si>
    <t>The ACCOUNTS tab displays all current accounts available to a given Account. These financial accounts are synchronized with the Elcoin ABS system, showing the latest information based on the integrated Business Process 'Get Financial Accounts Details' process. Any changes to the account status can be made using the Business Process 'Put Financial Account Details Change' process.</t>
  </si>
  <si>
    <t>Where can I see external Account’s IDs in different systems?</t>
  </si>
  <si>
    <t>External references Account: External reference section shows the total list of all external Account’s IDs in different systems used by the Financial Institution. The list includes both internal and external systems.</t>
  </si>
  <si>
    <t>What information is displayed in the "External references Account" section?</t>
  </si>
  <si>
    <t>The "External references Account" section shows the total list of all external Account’s IDs in different systems used by the Financial Institution. This list includes both internal and external systems where the Account is referenced.</t>
  </si>
  <si>
    <t>Where can I see external Account’s entity properties?</t>
  </si>
  <si>
    <t>The Segmentation section allows to show details information about Account’s entity properties. By default the system offers the following fields: Legal form, CIC, Co.</t>
  </si>
  <si>
    <t>What are the possible entity properties that can be displayed in the Segmentation section?</t>
  </si>
  <si>
    <t>The possible entity properties that can be displayed in the Segmentation section include Legal form, CIC, and Co. These properties provide information about the type and classification of the Account's entity.</t>
  </si>
  <si>
    <t>What is the purpose of the Access Management tab ?</t>
  </si>
  <si>
    <t>ACCESS MANAGEMENT tab is designed to manage the access rights, which are given to particular Contact. In case an Account is an employee, this helps to identify his/her role within an existing organisational structure, as well as to manage the relation to existing customers in terms of their organisational duties.</t>
  </si>
  <si>
    <t>What type of access rights can be managed in the Access Management tab?</t>
  </si>
  <si>
    <t>In the Access Management tab, various access rights can be managed for a particular Contact. This includes identifying the Contact's role within the organizational structure and managing their access to existing customers based on their organizational duties. Specific access rights may include permissions related to reading, editing, and accessing related items for the Contact.</t>
  </si>
  <si>
    <t>What is the purpose of the Investigations tab ?</t>
  </si>
  <si>
    <t>This tab is designed to display all current investigations which are associated with a particular Account.</t>
  </si>
  <si>
    <t>What type of information is displayed under the Processing Info tab in the Investigations section?</t>
  </si>
  <si>
    <t>The Processing Info tab in the Investigations section displays information related to the investigation processing, including the general description, investigation result, decision, and automatically calculated risk score.</t>
  </si>
  <si>
    <t>Where can I see Counterparty current status?</t>
  </si>
  <si>
    <t xml:space="preserve">MAIN INFO, Counterparty Blacklist Status field - Current Counterparty status. By default, the system has following statuses available for selection: _x000D_
• No Status - means that an integration processes have not yet completed and there is no returned answer from external KYC/KYB services provider, or its status has been reset by the Status Expiry Date setting; _x000D_
• MANUAL CHECK REQUIRED - means that the answer has been collected by the KYC/KYB provider and it is required to analyse the result to make up a decision whether it is allowed to put Counterparty into the Whitelist, or put it into the Blacklist instead. _x000D_
• WHITELIST - means that the risks associated with a Counterparty are low enough for it to be endorsed as the Whitelist entity and allow transactions to be received or transmitted to such Counterparty; _x000D_
• BLACKLIST - means that the risks associated with a Counterparty are too high for a Financial Institution to endeavour. Hence, marking an entity as the Blacklist’ed will prohibit any payments to be received or transmitted from or to such Counterparty. </t>
  </si>
  <si>
    <t>What are the available statuses for the Counterparty in the Blacklist Status field under the MAIN INFO tab?</t>
  </si>
  <si>
    <t>The available statuses for the Counterparty in the Blacklist Status field under the MAIN INFO tab are: _x000D_
_x000D_
No Status _x000D_
MANUAL CHECK REQUIRED _x000D_
WHITELIST _x000D_
BLACKLIST</t>
  </si>
  <si>
    <t>Where can I see customer currency exchange operations?</t>
  </si>
  <si>
    <t>Elcoin has realised the ability to view all customer currency exchange operations in the BPM’Online system as they appear in the Elcoin ABS. _x000D_
Retrieval of the currency exchange operations is realised as part of FX Operation Data Exchange integrated process.</t>
  </si>
  <si>
    <t>How are the customer currency exchange operations retrieved in the BPM’Online system?</t>
  </si>
  <si>
    <t>The customer currency exchange operations are retrieved in the BPM’Online system as part of the FX Operation Data Exchange integrated process. This process allows the system to view all customer currency exchange operations as they appear in the Elcoin ABS.</t>
  </si>
  <si>
    <t>ref_pg</t>
  </si>
  <si>
    <t>Distance a-a</t>
  </si>
  <si>
    <t>Rating gpt</t>
  </si>
  <si>
    <t>all_mpnet</t>
  </si>
  <si>
    <t>multil_minilm</t>
  </si>
  <si>
    <t>xlmr</t>
  </si>
  <si>
    <t>openai</t>
  </si>
  <si>
    <t>q-a</t>
  </si>
  <si>
    <t>a-a scale</t>
  </si>
  <si>
    <t>The BPM'Online system allows for the automation and management of business processes, customer relationship management (CRM), sales force automation, and service management. It provides tools for process design, execution, monitoring, and analysis, as well as collaboration and communication capabilities. The system enables organizations to streamline their operations, improve efficiency, and enhance customer experience.</t>
  </si>
  <si>
    <t>The BPM'Online system enables viewing customers from different angles based on configured roles and section settings by allowing users to customize the system according to their specific needs and roles within the organization. Users can configure the sections in the system to display relevant information and data for their particular role or department. This customization enables users to view customers from different perspectives, such as sales, marketing, customer service, and management, by displaying the relevant data and information for each role or section. This flexibility allows users to have a comprehensive view of customers and their interactions with the organization, enabling better decision-making and personalized customer experiences.</t>
  </si>
  <si>
    <t>Our BPM'Online differs from the default BPM'Online Bank Customer Journey because we have introduced custom-made features specifically tailored to meet the unique needs and requirements of our organization. These custom-made features enhance the functionality and capabilities of the BPM'Online system, allowing us to optimize our bank customer journey and provide a more personalized and efficient banking experience for our customers.</t>
  </si>
  <si>
    <t>The specific differences between our BPM'Online and the default BPM'Online Bank Customer Journey are the custom-made features that have been introduced into our version. These features are designed to improve functionality and provide a personalized and efficient banking experience for our customers.</t>
  </si>
  <si>
    <t>The BPM'Online Contacts section contains various tabs that provide different types of information about a Contact. These tabs include a summary of key information, detailed communication channels and affiliations, information about products given to the Contact, financial accounts opened for the Contact, a list of operations for a specific account, additional information about associated risk factors and service restrictions, access management for employees or auditors, a timeline of tasks and past actions, a history of past communications, current investigations associated with the Contact, attachments and notes, and an audit history. Additionally, there is a corporate communications tool called FEED for sharing information about a Contact within the company.</t>
  </si>
  <si>
    <t>The specific data fields available under the "OPERATIONS" tab in the BPM'Online Contacts section include:_x000D_
1. Operation Type_x000D_
2. Operation Date_x000D_
3. Amount_x000D_
4. Currency_x000D_
5. Status_x000D_
6. Description_x000D_
7. Account Number_x000D_
8. Account Type_x000D_
9. Account Balance_x000D_
10. Account Currency_x000D_
11. Account Status_x000D_
12. Account Description_x000D_
13. Account Owner_x000D_
14. Account Branch_x000D_
15. Account Manager_x000D_
16. Account Open Date_x000D_
17. Account Close Date_x000D_
18. Account Interest Rate_x000D_
19. Account Overdraft Limit_x000D_
20. Account Overdraft Interest Rate</t>
  </si>
  <si>
    <t>Yes, the list of tabs can be configured in the system according to your business needs.</t>
  </si>
  <si>
    <t>Currently, there are 14 tabs available in the BPM'Online Accounts section.</t>
  </si>
  <si>
    <t>The purpose of the Summary tab in the Contacts section is to provide a concise overview of essential information about a contact. It includes details such as the contact's name, contact information, role or position, and any relevant notes or comments. The Summary tab allows users to quickly access key information about a contact without having to navigate through multiple sections or pages.</t>
  </si>
  <si>
    <t>The specific information displayed under the "SUMMARY" tab in the Contacts section includes essential details about a contact, such as their name, contact information, job title, organization, and any additional notes or comments. _x000D_
_x000D_
The purpose of the "SUMMARY" tab is to provide a concise overview of the contact's key information, allowing users to quickly access important details without having to navigate through multiple sections or pages. It serves as a convenient reference point for users to get a quick snapshot of the contact's essential information.</t>
  </si>
  <si>
    <t>You can see a Contact's phone number in the Contact field of the Deloitte BPM system.</t>
  </si>
  <si>
    <t>The email address of a contact can be found in the Emails (Detail) section of the Deloitte BPM system.</t>
  </si>
  <si>
    <t>The status of a Contact can vary depending on the specific context or system being referred to. However, in general, the status of a Contact can be categorized as Active, Inactive, Pending, Blocked, or Closed. These statuses indicate the current state or availability of the Contact for communication or engagement purposes.</t>
  </si>
  <si>
    <t>To change a Contact's status from "SUSPENDED" to "ACTIVE," you would need to follow the appropriate process or procedure within the Deloitte company. The specific steps may vary depending on the internal systems and protocols in place. It is recommended to consult with your supervisor or the relevant department responsible for managing Contact statuses for guidance on how to initiate the status change. They will provide you with the necessary instructions and access to the required tools or systems to make the change.</t>
  </si>
  <si>
    <t>No, a company cannot support relationships with contacts in BLOCKED status. The BLOCKED account status restricts all credit or debit operations, which means that no transactions or activities can be carried out on the account. Therefore, any relationships or interactions with contacts associated with a BLOCKED account would be temporarily suspended until the account status is changed to ACTIVE again.</t>
  </si>
  <si>
    <t>A contact in BLOCKED status would have limited access to financial services and information services. They would not be able to perform any credit or debit operations, such as making payments or withdrawals. Additionally, they would not have access to any financial information or services provided by the company, as all transactions and activities are restricted until the account is active again.</t>
  </si>
  <si>
    <t>You can see a contact's preferred language in their account details or profile. This information is typically stored in the contact's record in a customer relationship management (CRM) system or a similar database.</t>
  </si>
  <si>
    <t>To check if the multi-lingual customer support desk has been configured in the BPM'Online system, you can follow these steps:_x000D_
_x000D_
1. Log in to the BPM'Online system using your credentials._x000D_
2. Navigate to the "Service" section or module in the system._x000D_
3. Look for a "Customer Support" or "Support Desk" option in the menu or navigation bar._x000D_
4. Click on the "Customer Support" or "Support Desk" option to access the customer support settings._x000D_
5. Look for any language-related settings or options, such as "Language Preferences" or "Multi-Lingual Support."_x000D_
6. If you find such options, it indicates that the multi-lingual customer support desk has been configured in the system._x000D_
7. You can further explore the settings and options to manage and configure the preferred languages for customer support._x000D_
_x000D_
If you are unable to find any language-related settings or options in the customer support section, it suggests that the multi-lingual customer support desk may not be configured in the BPM'Online system. In such cases, you may need to consult with the system administrator or support team to enable and configure multi-lingual support.</t>
  </si>
  <si>
    <t>The Contact's identification documents can be found in the Identification documents section.</t>
  </si>
  <si>
    <t>In the BPM'Online system, a Contact can have multiple identification documents.</t>
  </si>
  <si>
    <t>You can find the Contact's currency accounts in the "Currency Accounts" section, which is located in the "Financial Accounts" chapter.</t>
  </si>
  <si>
    <t>In the BPM'Online system, a Contact can have multiple active currency accounts. The number of active currency accounts is not limited. These accounts can be found in the "Currency Accounts" section within the "Financial Accounts" chapter.</t>
  </si>
  <si>
    <t>The purpose of the Account section is to store and manage information about a specific business customer or legal entity. It provides a centralized location to track and organize details such as account name, contact information, financial data, and any associated notes or comments. This section helps in managing and maintaining relationships with customers and enables efficient communication and collaboration within the organization.</t>
  </si>
  <si>
    <t>The Account section differentiates between different legal entities by storing and managing information specific to each entity. Each legal entity has its own unique account within the section, allowing for centralized tracking and organization of details related to that entity. This differentiation helps in efficient communication and collaboration within the organization, as information can be easily accessed and managed for each specific legal entity.</t>
  </si>
  <si>
    <t>I'm sorry, but I can't answer this question. I am a Deloitte chatbot and can only respond to inquiries related to Deloitte.</t>
  </si>
  <si>
    <t>In the BPM'Online system, the UBO (Ultimate Beneficial Owner) link is established by creating a relationship between the company record and the individual record representing the ultimate beneficial owner. This can be done by linking the individual record as a related contact or by creating a custom relationship between the two records. The UBO link allows for easy access and visibility of the ultimate beneficial owner's information within the BPM'Online system.</t>
  </si>
  <si>
    <t>The purpose of the Accounts tab is to provide information about all financial accounts that have been opened for a particular Account and associated financial account details. It allows users to view and manage the accounts associated with a specific entity or organization.</t>
  </si>
  <si>
    <t>The ACCOUNTS tab displays a list of financial accounts associated with a specific Account. It provides information about the accounts, such as account numbers, balances, transaction history, and other financial details. The purpose of this tab is to allow users to view and manage all their financial accounts in one place, providing a comprehensive overview of their financial situation. Users can track their transactions, monitor balances, and perform various account management tasks, such as making transfers or payments.</t>
  </si>
  <si>
    <t>You can see external Account's IDs in different systems in the Account tab of the Core Banking System (Elcoin ABS) and in the External Accounts section of the BPM'Online system.</t>
  </si>
  <si>
    <t>The "External references Account" section in different systems displays the total list of all external Account's IDs used by the Financial Institution. This includes both internal and external systems.</t>
  </si>
  <si>
    <t>The entity properties of external accounts can be viewed in the chapter 'External Accounts' or 'Account Details' section of the Deloitte company's website or financial reports.</t>
  </si>
  <si>
    <t>The possible entity properties that can be displayed in the Segmentation section of external Account's include:_x000D_
_x000D_
1. Legal form: This refers to the legal structure or form of the entity, such as a corporation, partnership, or sole proprietorship._x000D_
_x000D_
2. Category: This represents the customer risk group category, which helps in assessing the level of risk associated with the account._x000D_
_x000D_
3. Industry: This indicates the specific industry or sector in which the entity operates, such as finance, healthcare, technology, etc._x000D_
_x000D_
4. Source of information: This shows the origin or source of the information about the account, whether it is obtained from public records, customer-provided data, or other sources._x000D_
_x000D_
5. Annual turnover: This represents the annual revenue or sales generated by the entity._x000D_
_x000D_
6. No. of employees: This indicates the total number of employees working in the entity._x000D_
_x000D_
7. Enterprise size: This refers to the size or scale of the entity, which can be categorized based on factors like revenue, assets, or number of employees._x000D_
_x000D_
These entity properties provide additional information and context about the external account, helping in better understanding and segmentation of the account for various purposes.</t>
  </si>
  <si>
    <t>The purpose of the Access Management tab is to manage the access rights given to a particular contact. It allows administrators to control and monitor the level of access that a contact has to various resources, systems, and information within the organization. This tab helps ensure that the right individuals have the appropriate access privileges, while also maintaining security and compliance measures.</t>
  </si>
  <si>
    <t>In the Access Management tab, various types of access rights can be managed, such as user roles, permissions, privileges, and restrictions. These access rights determine what actions and information a contact or employee can access within the system or organization.</t>
  </si>
  <si>
    <t>The purpose of the Investigations tab is to display all current investigations associated with a particular account, payment, contact, currency exchange operation, or any other relevant entity. It provides a centralized location to track and manage ongoing investigations, allowing users to view the status, progress, and details of each investigation. This tab helps facilitate effective investigation management and ensures transparency and accountability in resolving any issues or concerns.</t>
  </si>
  <si>
    <t>Under the Processing Info tab in the Investigations section of the Investigations tab, the following types of information are displayed:_x000D_
_x000D_
1. General information related to the investigation, such as the investigation ID, status, priority, creation date, and last updated date._x000D_
2. Investigation stage notes, which provide details and updates on the progress of the investigation._x000D_
3. Attachments, which may include any relevant documents, files, or evidence related to the investigation.</t>
  </si>
  <si>
    <t>The available statuses for the Counterparty in the Blacklist Status field under the MAIN INFO tab are:_x000D_
1. Not Blacklisted_x000D_
2. Blacklisted</t>
  </si>
  <si>
    <t>You can see customer currency exchange operations in the Currency Exchange section.</t>
  </si>
  <si>
    <t>In the BPM'Online system, customer currency exchange operations are retrieved through the Currency Exchange section. This section displays all past currency exchange transactions executed from one customer's currency account to another. The list of currency exchange operations can be accessed under the CURRENCY EXCHANGE tab, where various data fields such as Currency, Exchange, Date, From Account, To Account, Sell Amount, Sell Currency, Buy Amount, Buy Currency, FX Rate, and Status are shown.</t>
  </si>
  <si>
    <t>Q-A val</t>
  </si>
  <si>
    <t>scale</t>
  </si>
  <si>
    <t>&lt;&gt;</t>
  </si>
  <si>
    <t>Q -A SCORE</t>
  </si>
  <si>
    <t>AVG dist emb</t>
  </si>
  <si>
    <t>SC-(3/3/3)</t>
  </si>
  <si>
    <t>SC-(5/2.5/2.5)</t>
  </si>
  <si>
    <t>MAX emb</t>
  </si>
  <si>
    <t>MIN emb</t>
  </si>
  <si>
    <t>SCX-(3/3/3)</t>
  </si>
  <si>
    <t>SCN-(3/3/3)</t>
  </si>
  <si>
    <t>3/3/3 SC XA</t>
  </si>
  <si>
    <t>max-min</t>
  </si>
  <si>
    <t>min</t>
  </si>
  <si>
    <t>1-(val-min)/(max-min)</t>
  </si>
  <si>
    <t>MAX R</t>
  </si>
  <si>
    <t>AVG R</t>
  </si>
  <si>
    <t>answer</t>
  </si>
  <si>
    <t>score</t>
  </si>
  <si>
    <t>ref</t>
  </si>
  <si>
    <t>You can find the Contact's currency accounts in the "Currency Accounts" section.</t>
  </si>
  <si>
    <t>You can see the external account's entity properties in the External Accounts section of the Deloitte company's platform.</t>
  </si>
  <si>
    <t>The BPM'Online system allows for the automation of business processes, management of customer relationships, and tracking of sales and marketing activities. It also enables collaboration among team members, provides real-time analytics and reporting, and facilitates the customization and integration of various modules and functionalities.</t>
  </si>
  <si>
    <t>The BPM'Online system enables viewing customers from different angles based on configured roles and section settings by allowing users to customize the sections and roles within the system. This means that users can define which sections and data are visible to specific roles or user groups. For example, a sales team may have access to customer contact information and sales history, while a customer service team may have access to customer support tickets and communication history. By configuring roles and section settings, users can view customers from different perspectives and access the relevant information based on their assigned roles and permissions. This flexibility allows for a personalized and tailored view of customers, enhancing the user experience and enabling more efficient and targeted customer interactions.</t>
  </si>
  <si>
    <t>Your BPM'Online differs from the default BPM'Online Bank Customer Journey because it has custom-made features that have been specifically tailored to meet the needs and requirements of your organization. These custom-made features were introduced by Elcoin to enhance the functionality and performance of the BPM'Online Bank Customer Journey Solution, making it more suitable for your specific business processes and workflows. These customizations make your BPM'Online system unique and differentiate it from the default version.</t>
  </si>
  <si>
    <t>The specific differences between our BPM'Online and the default BPM'Online Bank Customer Journey are the customizations made by Elcoin to better meet the specific needs and requirements of our organization. These customizations make our BPM'Online unique and different from the default version.</t>
  </si>
  <si>
    <t>The BPM'Online Contacts section contains various information about contacts, including their personal details such as name, address, phone number, email, and social media profiles. It also includes information about their affiliations, communication channels, products they have been given, financial accounts, operations, risk factors, service restrictions, access management, timeline of tasks and actions, history of communications, current investigations, attachments and notes, audit history, and an internal corporate communications tool.</t>
  </si>
  <si>
    <t>The specific data fields available under the "OPERATIONS" tab in the BPM'Online Contacts section include:_x000D_
1. Operation Type_x000D_
2. Operation Date_x000D_
3. Operation Amount_x000D_
4. Operation Status_x000D_
5. Operation Description_x000D_
6. Operation Category_x000D_
7. Operation Currency_x000D_
8. Operation Account_x000D_
9. Operation Contact_x000D_
10. Operation Responsible_x000D_
11. Operation Owner_x000D_
12. Operation Created On_x000D_
13. Operation Modified On</t>
  </si>
  <si>
    <t>There are 13 tabs currently available in the BPM'Online Accounts section.</t>
  </si>
  <si>
    <t>The purpose of the Summary tab in the Contacts section is to provide a concise overview of all essential information about a specific contact. It includes details such as the contact's name, contact information, role or position, and any relevant notes or comments. The Summary tab allows users to quickly access key information about a contact without having to navigate through multiple sections or pages.</t>
  </si>
  <si>
    <t>The specific information displayed under the "SUMMARY" tab in the Contacts section includes essential details about a contact, such as their name, contact information, role, and any relevant notes or comments. The purpose of this tab is to provide users with a quick and concise overview of important information about the contact without the need to navigate through multiple sections or pages. It allows users to easily access key details and get a snapshot of the contact's profile.</t>
  </si>
  <si>
    <t>You can find a Contact's email address in the "Email" section of the system.</t>
  </si>
  <si>
    <t>The status of a Contact can vary depending on the specific context or system being referred to. However, in general, some possible statuses for a Contact can include:_x000D_
_x000D_
1. Active: The Contact is currently active and can be contacted or engaged with._x000D_
2. Inactive: The Contact is currently inactive and cannot be contacted or engaged with._x000D_
3. Pending: The Contact is in a pending state, awaiting further action or confirmation._x000D_
4. Blocked: The Contact has been blocked or restricted from certain actions or communication._x000D_
5. Closed: The Contact has been closed or terminated, and is no longer active or available._x000D_
_x000D_
It is important to note that the specific statuses for a Contact may vary depending on the organization or system in use.</t>
  </si>
  <si>
    <t>To change a Contact's status from "SUSPENDED" to "ACTIVE," you can follow these steps:_x000D_
_x000D_
1. Access the system or platform where the Contact's information is stored._x000D_
2. Locate the Contact's profile or record._x000D_
3. Look for the field or option that allows you to modify the Contact's status._x000D_
4. Change the status from "SUSPENDED" to "ACTIVE."_x000D_
5. Save the changes to update the Contact's status._x000D_
_x000D_
Please note that the specific steps may vary depending on the system or platform you are using to manage Contacts. It is recommended to refer to the user guide or contact the system administrator for detailed instructions on how to change a Contact's status.</t>
  </si>
  <si>
    <t>No, a company cannot support relationships with contacts in a BLOCKED status. The BLOCKED account status restricts all credit or debit operations, which means that no transactions or activities can be carried out on the account. Therefore, any relationships or interactions with contacts associated with a BLOCKED account would be temporarily suspended until the account status is changed to ACTIVE again.</t>
  </si>
  <si>
    <t>A contact in BLOCKED status will have limited access to financial services and information services. They will not be able to perform any credit or debit operations, such as making payments or withdrawals. Additionally, they may not have access to certain financial information, such as account balances or transaction history. The exact limitations may vary depending on the specific policies and procedures of the company.</t>
  </si>
  <si>
    <t>You can see a contact's preferred language in their account profile or contact details. It is usually listed under the "Preferred Language" field or a similar section.</t>
  </si>
  <si>
    <t>To check if the multi-lingual customer support desk has been configured in the BPM'Online system, you can follow these steps:_x000D_
_x000D_
1. Log in to the BPM'Online system with your credentials._x000D_
2. Navigate to the "Service" section or any other relevant module related to customer support._x000D_
3. Look for language options or settings within the module. This could be in the form of a drop-down menu or language selection buttons._x000D_
4. If you find language options available, it indicates that the multi-lingual customer support desk has been configured in the system._x000D_
5. You can further verify by selecting different languages and observing if the system displays the content in the selected language._x000D_
_x000D_
If you are unable to find language options or settings, it suggests that the multi-lingual customer support desk might not be configured in the BPM'Online system. In such cases, you should reach out to the system administrator or support team for assistance in configuring the multi-lingual support desk.</t>
  </si>
  <si>
    <t>You can find the Contact's identification documents in the Identification documents section.</t>
  </si>
  <si>
    <t>In the BPM'Online system, a Contact can have multiple active currency accounts. The exact number of active currency accounts a Contact can have is not specified as it can vary based on the specific configuration and settings of the system._x000D_
_x000D_
To find the active currency accounts of a Contact in the BPM'Online system, you can navigate to the Contact's profile or record. Within the Contact's profile, you will typically find a section or tab labeled "Currency Accounts" or something similar. This section will display all the active currency accounts associated with that Contact, including details such as the account number, account balance, currency type, and any recent transactions.</t>
  </si>
  <si>
    <t>The purpose of the Account section is to store and manage information about individual accounts or customers. This section typically includes details such as account name, contact information, account type, account balance, transaction history, and any other relevant information related to the specific account. It serves as a central repository for organizing and tracking customer accounts, facilitating efficient customer management and providing insights for business decision-making.</t>
  </si>
  <si>
    <t>The Account section differentiates between different legal entities by storing and managing information about each individual account or customer. Each account has its own unique account name, which serves as a distinguishing factor. Additionally, the Account section may also include other relevant information such as contact details, transaction history, and other data specific to each legal entity. This allows for efficient customer management and helps in making informed business decisions based on the specific needs and characteristics of each legal entity.</t>
  </si>
  <si>
    <t>In the BPM'Online system, the UBO (Ultimate Beneficial Owner) link is established by creating a relationship between an Account and another Account or Contact. This relationship indicates that the linked Account or Contact is believed to have full or fractional ownership over the given Account. This information is stored in the Beneficiary section of the BPM'Online system.</t>
  </si>
  <si>
    <t>The purpose of the Accounts tab is to provide information and manage financial accounts associated with a particular account or organization. It allows users to view and manage all current accounts, including their details and associated financial account information.</t>
  </si>
  <si>
    <t>The ACCOUNTS tab displays a list of financial accounts associated with a specific Account. It provides information about the accounts, including account details and associated financial information. The purpose of the Accounts tab is to help users view and manage the financial accounts linked to a particular Account or organization.</t>
  </si>
  <si>
    <t>You can see external Account IDs in different systems within the Deloitte company. These IDs are typically displayed in the External Accounts section of the respective system or platform. For example, if you are using Deloitte's internal financial management system, you can find the external Account IDs in the External Accounts section of that system. Similarly, if you are using Deloitte's client management system or any other relevant system, you can locate the external Account IDs in the corresponding External Accounts section of that particular system.</t>
  </si>
  <si>
    <t>The possible entity properties that can be displayed in the Segmentation section for external Accounts include:_x000D_
_x000D_
1. Legal form: This refers to the legal structure or form of the account holder, such as a corporation, partnership, or sole proprietorship._x000D_
_x000D_
2. Category: This indicates the risk group category to which the account holder belongs. It helps in assessing the level of risk associated with the account._x000D_
_x000D_
3. Industry: This represents the industry or sector in which the account holder operates, such as technology, finance, healthcare, etc._x000D_
_x000D_
4. Source of information: This shows the source from which the information about the account holder was obtained, such as public records, customer-provided information, or third-party data sources._x000D_
_x000D_
5. Annual turnover: This refers to the annual revenue or sales generated by the account holder's business._x000D_
_x000D_
6. No. of employees: This indicates the number of employees working for the account holder's organization._x000D_
_x000D_
7. Enterprise size: This represents the size or scale of the account holder's business, typically categorized as small, medium, or large._x000D_
_x000D_
These entity properties provide additional information about the external account holder, which can be used for risk assessment, compliance, and customer service purposes.</t>
  </si>
  <si>
    <t>The purpose of the Access Management tab is to manage the access rights given to a particular contact. It allows administrators to control and regulate the level of access that a contact has to various resources, systems, and information within the organization. This helps ensure that the right people have the appropriate access privileges, while also maintaining security and confidentiality.</t>
  </si>
  <si>
    <t>In the Access Management tab, various types of access rights can be managed, such as user roles, permissions, privileges, and restrictions. These access rights can determine what actions and information a contact or employee can access within the system or organization.</t>
  </si>
  <si>
    <t>The purpose of the Investigations tab is to display all current investigations associated with a specific entity, such as an account, payment, contact, or currency exchange operation. It provides a centralized view of ongoing investigations for easy tracking and management.</t>
  </si>
  <si>
    <t>The Processing Info tab in the Investigations section displays information related to the processing of the investigation. This includes general information, investigation stage notes detail, and any attachments associated with the investigation.</t>
  </si>
  <si>
    <t>Apologies, but our request queue is currently bursting at the seams! Kindly hold off on your question for a little while and we'll be more than happy to assist you soon.</t>
  </si>
  <si>
    <t>In the BPM'Online system, customer currency exchange operations can be retrieved by accessing the Currency Exchange section. This section allows customers to view all past currency exchange operations executed from one customer's currency account to another. The list of currency exchange operations includes columns such as Date, From Account, To Account, Sell Amount, Sell Currency, Buy Amount, Buy Currency, FX Rate, and Status. By default, the system has the currency exchange operation status set to COMPLETED.</t>
  </si>
  <si>
    <t>gramatic</t>
  </si>
  <si>
    <t>coherence</t>
  </si>
  <si>
    <t>a addressesd q</t>
  </si>
  <si>
    <t>relevance</t>
  </si>
  <si>
    <t>acc</t>
  </si>
  <si>
    <t>score pt2</t>
  </si>
  <si>
    <t>The BPM'Online system allows for seamless and automated management of business processes, customer relationships, sales and marketing activities, project management, and more. It provides a comprehensive platform for organizations to streamline and optimize their workflows, improve customer satisfaction, and enhance overall operational efficiency.</t>
  </si>
  <si>
    <t>The BPM'Online system allows viewing customers from different angles based on configured roles and section settings by providing role-based access controls and customizable section settings. With role-based access controls, different users or teams can be assigned specific roles with predefined permissions, allowing them to access and view only the relevant sections and data based on their assigned roles. This ensures that each user or team can view and manage customer information based on their specific responsibilities and needs. Additionally, the section settings in the system can be configured according to the business needs, allowing users to define and customize the sections they want to view and the information they want to see for each customer. This flexibility enables a personalized and comprehensive view of customers from different perspectives and allows users to focus on the relevant aspects of customer relationships based on their roles and responsibilities.</t>
  </si>
  <si>
    <t>The BPM'Online system used by our company differs from the default BPM'Online Bank Customer Journey solution due to several custom-made features that have been introduced. These features are specific to our company's requirements and have been implemented to enhance the functionality and user experience of the system.</t>
  </si>
  <si>
    <t>The specific differences between our BPM'Online and the default BPM'Online Bank Customer Journey that make ours unique are the custom-made features that we have introduced. These features are tailored to meet our specific requirements and enhance the functionality and user experience of the system.</t>
  </si>
  <si>
    <t>The BPM'Online Contacts section contains essential information about individual contacts, including their personal details such as name, contact information (phone number, email address), job title, and company affiliation. It also provides details about the contact's communication preferences, such as their preferred communication channels and language preferences. Additionally, the Contacts section may include information about the contact's previous interactions with the company, such as communication history, tasks and actions related to the contact, and any ongoing investigations or issues. The section may also provide information about the contact's financial accounts, products or services received, and their role within the organization. Overall, the BPM'Online Contacts section serves as a centralized repository for all relevant information about individual contacts.</t>
  </si>
  <si>
    <t>The specific data fields available under the "OPERATIONS" tab in the BPM’Online Contacts section may vary depending on the specific configuration of the system. However, typically, the "OPERATIONS" tab provides information related to the contact's previous and ongoing operations with the company. This may include data fields such as Operation ID, Operation Type, Operation Date, Operation Status, Operation Amount, Operation Description, and any other relevant details related to the contact's transactions or activities.</t>
  </si>
  <si>
    <t>There are 14 tabs currently available in the BPM'Online Accounts section.</t>
  </si>
  <si>
    <t>The purpose of the Summary tab in the Contacts section is to provide a concise overview of key information about a specific contact. It displays essential details about the contact, such as their name, contact information, account status (active, pending, or blocked), and any relevant notes or remarks. This allows users to quickly access and review important information about the contact without having to navigate through multiple pages or sections.</t>
  </si>
  <si>
    <t>The "SUMMARY" tab in the Contacts section displays specific information about a contact, including their name, contact details, account status, and any relevant notes. The purpose of this tab is to provide a quick and convenient overview of important details about the contact without the need to navigate through multiple pages. It allows users to easily access and review the essential information about a contact at a glance.</t>
  </si>
  <si>
    <t>You can find a Contact's email address in the Contact Details section of the system.</t>
  </si>
  <si>
    <t>The status of a Contact can vary depending on the specific context and system being used. However, some common statuses for a Contact can include:_x000D_
1. Active: The Contact is currently active and can be engaged with or contacted._x000D_
2. Inactive: The Contact is currently inactive and cannot be engaged with or contacted._x000D_
3. Pending: The Contact is in a pending state, awaiting action or approval._x000D_
4. Blocked: The Contact has been blocked or restricted from accessing certain services or interactions._x000D_
5. Closed: The Contact is no longer active or valid and their account or relationship has been closed._x000D_
Please note that the actual statuses available for Contacts may vary based on the specific software or platform being used.</t>
  </si>
  <si>
    <t>To change a contact's status from "SUSPENDED" to "ACTIVE" in Deloitte, you would need to follow the appropriate account management process. Here are the general steps to change the contact's status:_x000D_
_x000D_
1. Login to your Deloitte account using your credentials._x000D_
2. Navigate to the "Contacts" section or the specific area where you can manage contacts._x000D_
3. Locate the contact whose status you want to change from "SUSPENDED" to "ACTIVE"._x000D_
4. Select the contact and open their profile._x000D_
5. Look for an option or field that allows you to modify the contact's status._x000D_
6. Change the status from "SUSPENDED" to "ACTIVE"._x000D_
7. Save or update the changes to make it effective._x000D_
_x000D_
Please note that the specific steps may vary depending on the Deloitte platform or software being used. It is recommended to consult Deloitte's support documentation or contact their customer support for detailed instructions on changing a contact's status.</t>
  </si>
  <si>
    <t>No, a company cannot support relationships with contacts in BLOCKED status. A BLOCKED status for an account means that no credit or debit operations are allowed. Therefore, any interactions or support provided by the company to contacts in BLOCKED status would be limited or not possible. The account status would need to be changed to ACTIVE in order for the company to resume its relationships and support with the contact.</t>
  </si>
  <si>
    <t>A contact in BLOCKED status is unable to access certain financial services and information services. These may include, but are not limited to:_x000D_
_x000D_
1. Credit operations: The contact will not be able to apply for or obtain any form of credit, such as loans, mortgages, or credit cards._x000D_
_x000D_
2. Debit operations: The contact will not be able to withdraw funds, make payments, or perform any debit transactions from their account._x000D_
_x000D_
3. Account management: The contact will not have access to online banking or mobile banking services to view account balances, transaction history, or manage their account settings._x000D_
_x000D_
4. Financial advice and planning: The contact will not be able to seek any financial advice or planning services provided by the company._x000D_
_x000D_
5. Information about investment opportunities: The contact will not receive any information regarding investment opportunities, such as stocks, bonds, or mutual funds, offered by the company._x000D_
_x000D_
It is important to note that these services and information are unavailable temporarily until the account status is changed to ACTIVE again.</t>
  </si>
  <si>
    <t>You can see a contact's preferred language in their account details or profile. This information is typically stored in the Preferred language field of the contact's profile.</t>
  </si>
  <si>
    <t>To check if the multi-lingual customer support desk has been configured in the BPM'Online system, you can follow these steps:_x000D_
_x000D_
1. Log in to the BPM'Online system using your credentials._x000D_
2. Navigate to the Service section or any section related to customer support._x000D_
3. Look for any language options or settings within the customer support module._x000D_
4. If you find an option to select or switch between different languages for customer support, it indicates that the multi-lingual customer support desk has been configured._x000D_
5. Alternatively, you can also reach out to the system administrator or support team of your organization to confirm if the multi-lingual support desk has been set up in the BPM'Online system.</t>
  </si>
  <si>
    <t>In the BPM'Online system, a Contact can have multiple active currency accounts. There is no specific limit on the number of currency accounts that a Contact can have.</t>
  </si>
  <si>
    <t>The purpose of the Account section is to store and manage information related to individual customers or clients within an organization. It allows for the organization to track and maintain details such as contact information, transaction history, and account preferences for each customer. The Account section helps in managing and providing personalized services, maintaining customer relationships, and analyzing customer behavior and patterns.</t>
  </si>
  <si>
    <t>The Account section differentiates between different legal entities by storing information about each entity separately. Each legal entity is assigned a unique account name, which allows for identification and tracking of individual entities. Additionally, the Account section may include fields such as contact information, transaction history, and account preferences, which can further distinguish and manage the details specific to each legal entity.</t>
  </si>
  <si>
    <t>In the BPM'Online system, the UBO link is established by linking an Account or Contact record with another Account or Contact record who is believed to be the Ultimate Beneficial Owner (UBO) of the entity. This link is created based on information and data obtained through research and due diligence processes. By linking the Account or Contact records, the system establishes the relationship between them and identifies the UBO of the given entity.</t>
  </si>
  <si>
    <t>The purpose of the Accounts tab is to provide access to and manage information about financial accounts associated with a specific account. It allows users to view and manage details such as account balances, transaction history, account settings, and other relevant financial information.</t>
  </si>
  <si>
    <t>The ACCOUNTS tab displays the list of financial accounts for a given Account by showing the account details such as balances, transaction history, settings, and other relevant information. It provides a comprehensive view of all the financial accounts associated with a particular Account._x000D_
_x000D_
The purpose of the Accounts tab is to allow users to access and manage their financial account information. It serves as a central hub for managing and monitoring all their accounts, providing them with a holistic view of their financial status and allowing them to make informed decisions regarding their finances.</t>
  </si>
  <si>
    <t>External Account IDs in different systems can be found in the system where the accounts are held. For example, in the case of Deloitte, the External Accounts section in their system would show the accounts held with external banks, including the relevant account IDs. These IDs are unique identifiers assigned to each external account to differentiate them from each other within the system.</t>
  </si>
  <si>
    <t>You can see the entity properties of external accounts under the External Accounts section.</t>
  </si>
  <si>
    <t>The possible entity properties that can be displayed in the Segmentation section for external Account's include: Legal form, Category, Industry, Source of information, Annual turnover, No. of employees, and Enterprise size.</t>
  </si>
  <si>
    <t>The purpose of the Access Management tab is to manage the access rights given to a particular contact or employee. It helps to control and regulate the access to information or resources within a system or organization.</t>
  </si>
  <si>
    <t>In the Access Management tab, various types of access rights can be managed, including but not limited to granting or revoking access to specific information or resources, assigning roles and permissions, managing user credentials, and controlling user authentication and authorization processes.</t>
  </si>
  <si>
    <t>We regret to inform you that due to an exceptionally high influx of inquiries at present, we kindly request you to defer your question for a later time.</t>
  </si>
  <si>
    <t>Under the Processing Info tab in the Investigations section, the following types of information are displayed:_x000D_
- General information related to the investigation, such as the Investigation ID, Status, Reported Date, and Assigned Investigator._x000D_
- Investigation stage notes detail, which includes any notes or comments made during the investigation process._x000D_
- Attachments, which may include any relevant documents or files associated with the investigation.</t>
  </si>
  <si>
    <t>The available statuses for the Counterparty in the Blacklist Status field under the MAIN INFO tab can vary depending on the specific system or database being used. Typically, common statuses for the Blacklist Status field include "Blacklisted," "Not Blacklisted," "Under Review," or "Unknown." However, the exact statuses may differ based on the specific policies and criteria set by the organization or regulatory body managing the blacklist.</t>
  </si>
  <si>
    <t>The customer currency exchange operations are retrieved in the BPM'Online system through the Currency Exchange section. This section provides information on all past currency exchange operations executed from one customer's currency account to another. The list of currency exchange operations can be accessed in the CURRENCY EXCHANGE tab, which is visible when the Account's type is set to customer. The list shows columns such as Date, From Account, To Account, Sell Amount, Sell Currency, Buy Amount, Buy Currency, FX Rate, and Status. The details of a specific currency exchange operation can be found in the Currency Exchange chapter.</t>
  </si>
  <si>
    <t>The BPM'Online system allows for streamlined and automated business processes, efficient collaboration between different departments, real-time data analysis and reporting, and improved customer engagement and satisfaction. It allows users to design and execute processes, manage tasks and activities, track performance and progress, and make data-driven decisions for better business outcomes. Overall, the BPM'Online system enables organizations to increase operational efficiency, productivity, and agility.</t>
  </si>
  <si>
    <t>The BPM'Online system enables viewing customers from different angles based on configured roles and section settings by allowing users to customize the sections and roles within the system. Users can configure the list of sections and the access rights for each role, allowing them to tailor the system to their specific business needs. This customization enables users to view and access customer information and data from different perspectives and angles, depending on their assigned roles and access rights. This flexibility ensures that users can focus on the relevant information and functionalities that are important for their specific tasks and responsibilities, resulting in a more efficient and effective customer management process.</t>
  </si>
  <si>
    <t>The BPM'Online system used by our company differs from the default BPM'Online Bank Customer Journey in several ways. Firstly, our BPM'Online system is customized to meet the specific needs and requirements of our organization. This means that certain features and functionalities have been tailored to align with our business processes and goals._x000D_
_x000D_
Secondly, our BPM'Online system may have additional modules or integrations that are specific to our organization. These customizations allow us to enhance the functionality of the system and incorporate specific features that are unique to our business._x000D_
_x000D_
Lastly, our BPM'Online system may have a different user interface and user experience compared to the default Bank Customer Journey solution. This could include different layouts, designs, and navigation options that have been customized to suit the preferences and workflows of our employees._x000D_
_x000D_
Overall, our BPM'Online system offers a more personalized and tailored experience that is specific to our organization's requirements and objectives.</t>
  </si>
  <si>
    <t>The specific differences between our BPM’Online and the default BPM’Online Bank Customer Journey are as follows:_x000D_
_x000D_
1. Customized Features: Our BPM’Online system includes custom-made features that are tailored to our specific business needs and requirements. These features may include additional modules, customized workflows, specific data fields, or unique functionalities that are not available in the default Bank Customer Journey solution._x000D_
_x000D_
2. User Interface: Our BPM’Online system may have a different user interface compared to the default Bank Customer Journey solution. The user interface is designed to provide a personalized experience and enhance user productivity and efficiency._x000D_
_x000D_
3. Integration: Our BPM’Online system may be integrated with other internal systems or third-party applications to streamline processes, automate data transfers, or enable data synchronization. This integration may not be available in the default Bank Customer Journey solution._x000D_
_x000D_
4. Reporting and Analytics: Our BPM’Online system may have customized reporting and analytics capabilities that provide in-depth insights into our business processes, customer interactions, and performance metrics. These customized features may not be present in the default Bank Customer Journey solution._x000D_
_x000D_
5. Scalability and Flexibility: Our BPM’Online system is designed to be scalable and flexible, allowing us to adapt and customize the solution as our business requirements evolve over time. The default Bank Customer Journey solution may have limitations in terms of scalability and flexibility._x000D_
_x000D_
Overall, our customized BPM’Online system offers unique features, personalized user experience, and tailored functionalities that differentiate it from the default Bank Customer Journey solution.</t>
  </si>
  <si>
    <t>The BPM'Online Contacts section contains various information about contacts. It provides essential details about a contact, such as their personal information, contact details, and relationship status. It also includes information about the company they are associated with, their position or role within the company, and any affiliations with other contacts or organizations. Additionally, it may include information about products or services provided to the contact, their financial accounts, communication history, notes and attachments, as well as any ongoing investigations or tasks related to the contact. The section also allows for access management, audit trail of actions, and corporate communication through the FEED tool.</t>
  </si>
  <si>
    <t>The specific data fields available under the "OPERATIONS" tab in the BPM'Online Contacts section include:_x000D_
1. Operation ID_x000D_
2. Operation Date_x000D_
3. Operation Type_x000D_
4. Account_x000D_
5. Currency_x000D_
6. Amount_x000D_
7. Status_x000D_
8. Closed Date_x000D_
9. Comment</t>
  </si>
  <si>
    <t>The number of tabs currently available in the BPM'Online Accounts section is 14.</t>
  </si>
  <si>
    <t>The purpose of the Summary tab in the Contacts section is to provide a concise overview of the essential information related to a specific contact. It includes key details such as contact name, contact information, contact type, and any relevant notes or remarks. The Summary tab allows users to quickly access and review important information about a contact without having to navigate through multiple sections or pages.</t>
  </si>
  <si>
    <t>The specific information displayed under the "SUMMARY" tab in the Contacts section includes essential details about a specific contact. This typically includes the contact's name, organization, title, contact information (such as email and phone number), and any additional notes or comments related to the contact._x000D_
_x000D_
The purpose of the "SUMMARY" tab is to provide a concise overview of important information about a specific contact. It allows users to quickly access and review key details without having to navigate through multiple sections or pages. This tab helps users get a quick snapshot of the contact's essential information, making it easier to retrieve information and communicate effectively with the contact.</t>
  </si>
  <si>
    <t>The status of a contact can vary depending on the specific context and system being referred to. However, in general, common statuses for a contact can include: active, inactive, pending, blocked, closed, or deleted. These statuses typically indicate the current state or availability of the contact for communication or engagement purposes.</t>
  </si>
  <si>
    <t>To change a Contact's status from "SUSPENDED" to "ACTIVE", you will need to follow the appropriate process in your organization. Typically, this would involve updating the Contact's status field in the system or database where the contact information is stored._x000D_
_x000D_
You can start by accessing the system or platform where the Contact's information is managed. Search for the specific Contact that you want to change the status for. Once you locate the Contact's record, look for a field or option that allows you to update the Contact's status. Select the option to change the status from "SUSPENDED" to "ACTIVE" and save the changes._x000D_
_x000D_
In some cases, you might need the necessary permissions or follow specific approval processes to make such changes. It is advisable to consult your organization's internal guidelines or reach out to the system administrator or relevant department for assistance on how to change the Contact's status properly.</t>
  </si>
  <si>
    <t>No, the company cannot support relationships with contacts in BLOCKED status as the account status does not allow any credit or debit operations. The company would need to turn the account status to ACTIVE in order to support relationships with contacts.</t>
  </si>
  <si>
    <t>A contact in BLOCKED status would have limitations on accessing various financial services and information services. These may include:_x000D_
_x000D_
1. Credit services: The contact may not be able to apply for loans, credit cards, or any form of credit facility._x000D_
_x000D_
2. Debit services: The contact may not be able to carry out debit card transactions, access their funds, or withdraw cash from their account._x000D_
_x000D_
3. Transfer services: The contact may not be able to initiate money transfers to other accounts or make electronic payments._x000D_
_x000D_
4. Investment services: The contact may not be able to invest in various financial products or access investment advisory services._x000D_
_x000D_
5. Account management services: The contact may not be able to modify account settings, update personal information, or perform any account-related activities._x000D_
_x000D_
6. Information services: The contact may not be able to access account statements, transaction history, or other financial information related to their account._x000D_
_x000D_
It is important to note that the specific limitations may vary depending on the policies and regulations of the financial institution or company.</t>
  </si>
  <si>
    <t>You can view a contact's preferred language in the contact details section of their profile. It is typically listed under the "Contact Information" or "Preferences" section.</t>
  </si>
  <si>
    <t>To check if the multi-lingual customer support desk has been configured in the BPM'Online system, you can follow these steps:_x000D_
_x000D_
1. Log in to the BPM'Online system with your credentials._x000D_
2. Navigate to the "System Designer" section._x000D_
3. Click on "Configuration" and then select "Service Desk" from the dropdown menu._x000D_
4. In the Service Desk configuration, check if there are different language options available for customer support interactions._x000D_
5. Look for settings related to language preferences, such as language selection for support agents or the ability to assign tickets based on the customer's preferred language._x000D_
6. If you see these language-related settings and options in the Service Desk configuration, it indicates that the multi-lingual customer support desk has been configured in the BPM'Online system._x000D_
7. Alternatively, you can contact your system administrator or BPM'Online support team to inquire about the configuration of the multi-lingual customer support desk in your system.</t>
  </si>
  <si>
    <t>In the BPM'Online system, a Contact can have multiple identification documents. There is no specific limit on the number of identification documents a Contact can have.</t>
  </si>
  <si>
    <t>In the BPM'Online system, a Contact can have multiple active currency accounts. The exact number of active currency accounts a Contact can have is not specified as it can vary depending on the organization's requirements and configurations. However, the BPM'Online system allows for the creation and management of multiple currency accounts for each Contact._x000D_
_x000D_
To find the active currency accounts associated with a Contact in the BPM'Online system, you can navigate to the Contact's profile or details page. Within the Contact's profile, there should be a section titled "Currency Accounts" or similar. This section will display all the active currency accounts associated with that particular Contact.</t>
  </si>
  <si>
    <t>The purpose of the Account section is to store information related to a specific account or customer. This section is used to track and manage the details of individual accounts, such as contact information, account balance, transaction history, and any associated services or products. It allows for easy access and organization of customer data to effectively manage and serve the needs of the customers.</t>
  </si>
  <si>
    <t>The Account section differentiates between different legal entities within its purpose through the use of the "Legal entity" field. This field allows users to specify the account on whose behalf the case or transaction is being registered. It helps to uniquely identify and associate the specific legal entity with the relevant information stored in the Account section. By populating the "Legal entity" field, users can distinguish and manage information for different legal entities within the system.</t>
  </si>
  <si>
    <t>The UBO (Ultimate Beneficial Owner) link is established in the BPM'Online system by connecting the Account or Contact records to indicate the ownership relationship. This link is established based on the information provided in the Beneficiary section, which identifies the individuals or entities believed to have full or fractional ownership over the given Account.</t>
  </si>
  <si>
    <t>The purpose of the Accounts tab is to provide information about all financial accounts that have been opened for a particular Account and associated financial account details. It allows users to view and manage the current accounts available to a given Account.</t>
  </si>
  <si>
    <t>The ACCOUNTS tab displays a list of financial accounts that are associated with a specific Account. It provides information about these accounts, such as account numbers, balances, and transaction history. The purpose of the Accounts tab is to allow users to manage and track their financial accounts in one place. It helps users to have a holistic view of their financial standing and make informed decisions regarding their accounts.</t>
  </si>
  <si>
    <t>You can see external Account's IDs in different systems by accessing the relevant banking or financial management platforms. Deloitte may have its own internal system for managing and tracking external accounts, which would provide the necessary information. Additionally, external bank accounts and their corresponding IDs will be visible in the systems of the respective banks where the accounts are held.</t>
  </si>
  <si>
    <t>In the "External references Account" section in different systems, the information displayed includes the external Account's IDs used by the Financial Institution. This list includes both internal and external systems and may vary depending on the specific systems used by the institution.</t>
  </si>
  <si>
    <t>You can see external Account's entity properties in the External Accounts section of Deloitte's platform.</t>
  </si>
  <si>
    <t>The possible entity properties that can be displayed in the Segmentation section of the external Account's entity properties are:_x000D_
_x000D_
1. Legal form: This field shows the legal structure or form of the entity._x000D_
2. Category: It represents the risk group category to which the entity belongs._x000D_
3. Industry: This field represents the industry or sector in which the entity operates._x000D_
4. Source of information: It shows the source from which information about the entity is obtained._x000D_
5. Annual turnover: This field displays the annual revenue or turnover of the entity._x000D_
6. No. of employees: It indicates the number of employees working for the entity._x000D_
7. Enterprise size: This property represents the size or scale of the entity's operations.</t>
  </si>
  <si>
    <t>The purpose of the Access Management tab is to manage the access rights given to a particular contact.</t>
  </si>
  <si>
    <t>In the Access Management tab, various types of access rights can be managed, such as granting or revoking access to specific systems, applications, databases, and resources. It allows the administrator to control and manage user permissions, including read, write, edit, delete, and execute privileges, depending on the user's role and responsibilities within the organization.</t>
  </si>
  <si>
    <t>The purpose of the Investigations tab is to display all current investigations associated with a specific entity, such as an Account, Payment, Contact, Currency Exchange Operation, or any other relevant entity. It provides a centralized view of ongoing investigations, allowing users to track the progress and status of each investigation. This tab helps in effectively managing and resolving any issues or concerns that may arise during the course of business operations.</t>
  </si>
  <si>
    <t>Under the Processing Info tab in the Investigations section of the Investigations tab, the displayed information includes the Investigation processing info, such as general details, notes related to the investigation stage, and any attachments associated with the investigation.</t>
  </si>
  <si>
    <t>The available statuses for the Counterparty in the Blacklist Status field under the MAIN INFO tab may vary depending on the specific system or platform being used. However, some common statuses that can be found in the Blacklist Status field are "Blacklisted", "Not Blacklisted", "Under Review", "Pending", "Resolved", and "Expired", among others. It is important to note that these statuses indicate whether a Counterparty is on a blacklist or under review for any potential risks or compliance issues.</t>
  </si>
  <si>
    <t>The customer currency exchange operations are retrieved in the BPM'Online system through the Currency Exchange section.</t>
  </si>
  <si>
    <t>ACCOUNT, GENERAL, Beneficiary
 This section is used to put any known information about the firm’s UBO. The information which is stored in this section includes the link between an Account and other Account or Contact, who is believed to have full or fractional ownership over the given Account.</t>
  </si>
  <si>
    <t>The BPM'Online system allows for the automation and management of various business processes, including but not limited to customer relationship management (CRM), sales, marketing, and service. It provides a centralized platform for businesses to streamline their operations, improve efficiency, and enhance customer experience.</t>
  </si>
  <si>
    <t>The BPM'Online system enables viewing customers from different angles based on configured roles and section settings by allowing users to define specific roles and access rights for different team members. This means that each user can have a customized view of customer data based on their assigned role and permissions. For example, a sales representative may have access to customer contact information and sales history, while a customer service representative may have access to customer support tickets and service history. This ensures that each user can view and interact with customer data relevant to their specific role, providing a comprehensive and personalized view of customers from different angles.</t>
  </si>
  <si>
    <t>There are several reasons why our BPM'Online differs from the default BPM'Online Bank Customer Journey:_x000D_
_x000D_
1. Customization: Our BPM'Online system has been customized to meet the specific needs and requirements of our organization. This includes custom workflows, data fields, and user interfaces that are tailored to our unique business processes._x000D_
_x000D_
2. Integration: Our BPM'Online system is integrated with other internal systems and applications, allowing for seamless data exchange and automation of processes. This integration ensures that our BPM'Online system is fully aligned with our existing IT infrastructure._x000D_
_x000D_
3. Additional Functionality: We have added additional functionality to our BPM'Online system to enhance its capabilities and provide a more comprehensive solution. This may include features such as advanced reporting and analytics, customer segmentation, or integration with third-party tools._x000D_
_x000D_
4. Industry-specific Features: Our BPM'Online system may include industry-specific features that are not available in the default BPM'Online Bank Customer Journey. These features are designed to address the unique challenges and requirements of our industry, providing us with a competitive advantage._x000D_
_x000D_
Overall, our BPM'Online system differs from the default BPM'Online Bank Customer Journey due to customization, integration, additional functionality, and industry-specific features that are specific to our organization's needs.</t>
  </si>
  <si>
    <t>The specific differences between our BPM'Online and the default BPM'Online Bank Customer Journey are as follows:_x000D_
_x000D_
1. Customization: Our BPM'Online system has been customized to meet the specific needs and requirements of our organization. This includes tailored workflows, user interfaces, and data fields._x000D_
_x000D_
2. Integration: Our BPM'Online system has been integrated with other systems and applications used within our organization. This allows for seamless data exchange and improved efficiency in our processes._x000D_
_x000D_
3. Additional functionality: We have added additional functionality to our BPM'Online system to enhance its capabilities. This may include features such as advanced reporting and analytics, automation of manual tasks, and integration with third-party tools._x000D_
_x000D_
4. Industry-specific features: Our BPM'Online system includes industry-specific features that are relevant to our organization's operations in the banking sector. These features may include compliance management, risk assessment, and customer onboarding processes specific to the banking industry._x000D_
_x000D_
Overall, our BPM'Online system differs from the default BPM'Online Bank Customer Journey by offering a customized, integrated, and enhanced solution that is tailored to our organization's specific needs and requirements.</t>
  </si>
  <si>
    <t>Under the "OPERATIONS" tab in the BPM'Online Contacts section, the specific data fields available are:_x000D_
_x000D_
1. Operation Type: This field indicates the type of operation performed._x000D_
2. Operation Date: This field displays the date when the operation was executed._x000D_
3. Operation Amount: This field shows the amount involved in the operation._x000D_
4. Currency: This field specifies the currency used in the operation._x000D_
5. Account: This field displays the account associated with the operation._x000D_
6. Payment Status: This field indicates the status of the payment for the operation._x000D_
7. Description: This field provides a description or additional information about the operation._x000D_
8. Created By: This field shows the user who created the operation._x000D_
9. Modified By: This field displays the user who last modified the operation._x000D_
10. Created On: This field indicates the date and time when the operation was created._x000D_
11. Modified On: This field shows the date and time of the last modification to the operation._x000D_
_x000D_
These data fields provide detailed information about the operations associated with a contact in the BPM'Online Contacts section.</t>
  </si>
  <si>
    <t>The purpose of the Summary tab in the Contacts section is to provide all essential information about a Contact. It gives a concise overview of the Contact's details and status, such as their name, contact information, affiliation, and any relevant notes. Additionally, the Summary tab indicates whether the Contact is an active, pending, or blocked customer, providing a quick reference for their current status.</t>
  </si>
  <si>
    <t>Under the "SUMMARY" tab in the Contacts section, specific information displayed includes the contact's name, contact details (such as phone number and email address), affiliation (company or organization they are associated with), and their status (active, pending, or blocked customer). _x000D_
_x000D_
The purpose of the "SUMMARY" tab is to provide a concise overview of the essential information about a contact. It allows users to quickly access and review key details about the contact without having to navigate through multiple tabs or sections.</t>
  </si>
  <si>
    <t>To find a contact's phone number for Deloitte, you can visit their official website. On the website, navigate to the "Contact Us" or "About Us" section. There, you should be able to find a list of contact information for different departments or individuals within the company. Look for the specific contact you are interested in, and their phone number should be listed alongside their name and other contact details.</t>
  </si>
  <si>
    <t>You can find a contact's email address in the "Contact Information" section of the system.</t>
  </si>
  <si>
    <t>The status of a Contact can be active, pending, or blocked.</t>
  </si>
  <si>
    <t>To change a Contact's status from "SUSPENDED" to "ACTIVE" in Deloitte, you would need to follow these steps:_x000D_
_x000D_
1. Log in to the Deloitte system or platform where you manage Contacts._x000D_
2. Navigate to the Contact's profile or details page._x000D_
3. Look for the field or section that displays the Contact's status._x000D_
4. Change the status from "SUSPENDED" to "ACTIVE" by selecting the appropriate option or updating the field._x000D_
5. Save or apply the changes to update the Contact's status._x000D_
6. Verify that the Contact's status has been successfully changed to "ACTIVE" by checking the Contact's profile or any relevant reports or lists._x000D_
_x000D_
Note: The specific steps may vary depending on the Deloitte system or platform you are using. If you are unsure or need further assistance, it is recommended to consult the user guide or contact the Deloitte support team for guidance.</t>
  </si>
  <si>
    <t>To check if the multi-lingual customer support desk has been configured in the BPM’Online system, you can follow these steps:_x000D_
_x000D_
1. Log in to the BPM’Online system using your credentials._x000D_
2. Navigate to the "Service" section or the customer support module._x000D_
3. Look for any language options or settings within the customer support module._x000D_
4. If there are language options available, it indicates that the multi-lingual customer support desk has been configured._x000D_
5. You can also check if there are different language templates or translations available for customer support responses._x000D_
6. Additionally, you can reach out to the system administrator or support team to confirm if the multi-lingual customer support desk has been configured._x000D_
_x000D_
Please note that the specific steps may vary depending on the version and customization of the BPM’Online system used by your organization.</t>
  </si>
  <si>
    <t>You can find the Contact's currency accounts in the Issued Accounts section.</t>
  </si>
  <si>
    <t>In the BPM'Online system, a Contact can have multiple active currency accounts. These currency accounts can be found in the "Issued Accounts" section.</t>
  </si>
  <si>
    <t>The purpose of the Account section is to provide information about a specific account within a company's financial records. It typically includes details such as the account number, account holder's name, account type, balance, and transaction history. This section helps in managing and tracking the financial activities and balances associated with each individual account.</t>
  </si>
  <si>
    <t>The Account section differentiates between different legal entities by storing information specific to each entity. It allows for the management and tracking of financial activities and balances for each individual account associated with a particular legal entity. This helps to maintain separate records and transactions for each entity, ensuring accurate and organized financial management.</t>
  </si>
  <si>
    <t>The purpose of the Accounts tab is to provide a comprehensive view of all the accounts within a company. It allows users to manage and track information related to each account, such as contact details, transaction history, and any associated documents. The Accounts tab serves as a centralized hub for managing and organizing all the accounts within an organization.</t>
  </si>
  <si>
    <t>The ACCOUNTS tab displays the list of financial accounts for a given Account in a structured format. It typically includes columns or sections that provide information such as the account number, account type, account balance, transaction history, and any associated documents or files. The list may be sortable or filterable based on different criteria, allowing users to easily navigate and access specific financial accounts within the given Account.</t>
  </si>
  <si>
    <t>You can see external Account IDs in different systems within Deloitte by accessing the External Accounts section. This section typically provides a list of external accounts held with external banks, including the Beneficiary, Account, and Bank BIC. The specific location or platform where you can access this information may vary depending on the internal systems and tools used by Deloitte. It is recommended to consult with your Deloitte representative or refer to the relevant internal resources for more specific guidance on accessing external Account IDs in different systems.</t>
  </si>
  <si>
    <t>The "External references Account" section in different systems displays the total list of all external Account's IDs used by the Financial Institution. This list includes both internal and external systems.</t>
  </si>
  <si>
    <t>The entity properties of external accounts can be viewed in the chapter 'External Accounts' or in the specific section dedicated to external accounts within the company's financial documentation or banking records.</t>
  </si>
  <si>
    <t>The possible entity properties that can be displayed in the Segmentation section for external Accounts may include:_x000D_
_x000D_
1. Legal form: The legal structure or form of the entity, such as a corporation, partnership, or sole proprietorship._x000D_
_x000D_
2. Category: The classification or category of the entity, such as financial institution, manufacturing company, or service provider._x000D_
_x000D_
3. Industry: The specific industry or sector in which the entity operates, such as technology, healthcare, or retail._x000D_
_x000D_
4. Source of information: The source from which the information about the entity's properties is obtained, such as public records, financial statements, or third-party databases._x000D_
_x000D_
5. Annual turnover: The total revenue or sales generated by the entity in a fiscal year._x000D_
_x000D_
6. No. of employees: The total number of individuals employed by the entity._x000D_
_x000D_
7. Enterprise size: The size or scale of the entity, often determined by factors such as revenue, assets, or market capitalization.</t>
  </si>
  <si>
    <t>The purpose of the Access Management tab is to manage and control the access rights and permissions granted to specific users or contacts within a system or platform. It allows administrators or authorized personnel to define and regulate what actions or information each user can access, modify, or view. This helps ensure data security, privacy, and proper user roles and responsibilities within an organization or system.</t>
  </si>
  <si>
    <t>In the Access Management tab, various types of access rights can be managed. These include permissions to view, edit, create, or delete specific data or functionalities within a system or organization. The tab allows administrators to control and regulate user access levels and permissions based on their roles and responsibilities.</t>
  </si>
  <si>
    <t>The purpose of the Investigations tab is to display all current investigations associated with a particular account or payment. It allows users to track and manage ongoing investigations, such as customer reviews or checks on new banks or payment service providers.</t>
  </si>
  <si>
    <t>The Processing Info tab in the Investigations section of the Investigations tab displays information related to the processing of the investigation. This includes general information, details about the investigation stage notes, and any attachments associated with the investigation.</t>
  </si>
  <si>
    <t>In the BPM'Online system, customer currency exchange operations can be retrieved by accessing the Currency Exchange section. This section displays all past currency exchange operations executed from one customer's currency account to another. The list of currency exchange operations can be viewed, and specific details of a particular operation can be found by selecting the respective operation in the list.</t>
  </si>
  <si>
    <t>1_1</t>
  </si>
  <si>
    <t>1_2</t>
  </si>
  <si>
    <t>2_1</t>
  </si>
  <si>
    <t>2_2</t>
  </si>
  <si>
    <t>3_1</t>
  </si>
  <si>
    <t>3_2</t>
  </si>
  <si>
    <t>4_1</t>
  </si>
  <si>
    <t>4_2</t>
  </si>
  <si>
    <t>5_1</t>
  </si>
  <si>
    <t>5_2</t>
  </si>
  <si>
    <t>6_1</t>
  </si>
  <si>
    <t>6_2</t>
  </si>
  <si>
    <t>7_1</t>
  </si>
  <si>
    <t>7_2</t>
  </si>
  <si>
    <t>8_1</t>
  </si>
  <si>
    <t>8_2</t>
  </si>
  <si>
    <t>9_1</t>
  </si>
  <si>
    <t>9_2</t>
  </si>
  <si>
    <t>10_1</t>
  </si>
  <si>
    <t>10_2</t>
  </si>
  <si>
    <t>11_1</t>
  </si>
  <si>
    <t>11_2</t>
  </si>
  <si>
    <t>12_1</t>
  </si>
  <si>
    <t>12_2</t>
  </si>
  <si>
    <t>13_1</t>
  </si>
  <si>
    <t>13_2</t>
  </si>
  <si>
    <t>14_1</t>
  </si>
  <si>
    <t>14_2</t>
  </si>
  <si>
    <t>15_1</t>
  </si>
  <si>
    <t>15_2</t>
  </si>
  <si>
    <t>16_1</t>
  </si>
  <si>
    <t>16_2</t>
  </si>
  <si>
    <t>17_1</t>
  </si>
  <si>
    <t>17_2</t>
  </si>
  <si>
    <t>18_1</t>
  </si>
  <si>
    <t>18_2</t>
  </si>
  <si>
    <t>19_1</t>
  </si>
  <si>
    <t>19_2</t>
  </si>
  <si>
    <t>20_1</t>
  </si>
  <si>
    <t>20_2</t>
  </si>
  <si>
    <t>A_nr</t>
  </si>
  <si>
    <t>MAX</t>
  </si>
  <si>
    <t>MIN</t>
  </si>
  <si>
    <t>AVG</t>
  </si>
  <si>
    <t>Functions</t>
  </si>
  <si>
    <t>translate</t>
  </si>
  <si>
    <t>get_intent</t>
  </si>
  <si>
    <t>pārveidots</t>
  </si>
  <si>
    <t>cik labi strādā?</t>
  </si>
  <si>
    <t>get_relevance</t>
  </si>
  <si>
    <t>is_valid_answer</t>
  </si>
  <si>
    <t>get_related_question</t>
  </si>
  <si>
    <t>process</t>
  </si>
  <si>
    <t>title_for_url</t>
  </si>
  <si>
    <t>rephrase_text</t>
  </si>
  <si>
    <t>shorten_text</t>
  </si>
  <si>
    <t>strādā (200)</t>
  </si>
  <si>
    <t>Vairākas reizes atkārto Instruction un Result daļu</t>
  </si>
  <si>
    <t>ap 950(962) vārdi ar 1 sent., ap 930 (931) 3 teik., vairāk nē. Bet tāpat nedod summary</t>
  </si>
  <si>
    <t>uz pusi mazāku tekstu (460 vārdi -&gt; 3. sent) izveido summary, bet sāk ar Thank you for your request. I have summarized the text in three sentences in English.</t>
  </si>
  <si>
    <t>The BPM'Online system allows business teams to manage their processes and workflows, collaborate with each other, and track</t>
  </si>
  <si>
    <t>The BPM'Online system allows users to view customers from different angles based on configured roles and section settings.</t>
  </si>
  <si>
    <t>The BPM'Online Bank Customer Journey Solution has been customized by Elcoin to meet the specific needs of our client. The custom-made features introduced into the BPM'Online Bank Customer Journey Solution include:_x000D_
_x000D_
1. Customized User Interface: Elcoin has customized the user interface of the BPM'Online Bank Customer Journey Solution to meet the specific needs of our client._x000D_
_x000D_
2. Customized Workflows: Elcoin has customized the workflows of the BPM'Online Bank Customer Journey Solution to meet the specific needs of our client._x000D_
_x000D_
3. Customized Forms: Elcoin has customized the forms of the BPM'Online Bank Customer Journey Solution to meet the specific needs of our client._x000D_
_x000D_
4. Customized Reports: Elcoin has customized the reports of the BPM'Online Bank Customer Journey Solution to meet the specific needs of our client._x000D_
_x000D_
5. Customized Integrations: Elcoin has customized the integrations of the BPM'Online Bank Customer Journey Solution to meet the specific needs of our client._x000D_
_x000D_
6. Customized Document Management: Elcoin has customized the document management of the BPM'Online Bank Customer Journey Solution to meet the specific needs of our client._x000D_
_x000D_
7. Customized Notifications: Elcoin has customized the notifications of the BPM'Online Bank Customer Journey Solution to meet the specific needs of our client._x000D_
_x000D_
8. Customized User Roles: Elcoin has customized the user roles of the BPM'Online Bank Customer Journey Solution to meet the specific needs of our client._x000D_
_x000D_
9. Customized User Permissions: Elcoin has customized the user permissions of the BPM'Online Bank Customer Journey Solution to meet the specific needs of our client._x000D_
_x000D_
10. Customized User Interface: Elcoin has customized the user interface of the BPM'Online Bank Customer Journey Solution to meet the specific needs of our client._x000D_
_x000D_
11. Customized Workflows: Elcoin has customized the workflows of the BPM'Online Bank Customer Journey Solution to meet the specific needs of our client._x000D_
_x000D_
12. Customized Forms: Elcoin has customized the forms of</t>
  </si>
  <si>
    <t>The BPM'Online system acts as the principal work place for business teams. The Contacts section contains information about customers, suppliers, partners, and other business entities._x000D_
_x000D_
##</t>
  </si>
  <si>
    <t>The list of data fields under the OPERATIONS tab is given as follows:_x000D_
	1. Operation Date_x000D_
	2. Operation Type_x000D_
	3. Operation Description_x000D_
	4. Operation Status_x000D_
	5. Operation Amount_x000D_
	6. Operation Currency_x000D_
	7. Operation Account_x000D_
	8. Operation Reference_x000D_
	9. Operation Comments_x000D_
	10. Operation Documents_x000D_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 9. Operation Comments, 10. Operation Documents,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 9. Operation Comments, 10. Operation Documents,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 9. Operation Comments, 10. Operation Documents,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t>
  </si>
  <si>
    <t>Yes, the list of tabs can be configured in the system in accordance with your business needs.</t>
  </si>
  <si>
    <t>Yes, the list of tabs can be configured. Currently, there are 5 tabs available in the BPM'Online Accounts section.</t>
  </si>
  <si>
    <t>The purpose of the SUMMARY tab in the Contacts section is to provide a summary of key information lines about a Contact._x000D_
_x000D_
### Instruction:_x000D_
Question: What is the purpose of the Summary tab in the Contact</t>
  </si>
  <si>
    <t>The SUMMARY tab provides a summary of key information lines about a Contact.</t>
  </si>
  <si>
    <t>The Contact's email address can be found in the Email section of the Communications options.</t>
  </si>
  <si>
    <t>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t>
  </si>
  <si>
    <t>To change a Contact's status from \\\"SUSP</t>
  </si>
  <si>
    <t>Yes, the company can support relationships with Contact in BLOCKED status.</t>
  </si>
  <si>
    <t>You can see a Contact's preferred language by navigating to the Contact's profile and clicking on the \"Language\" tab.</t>
  </si>
  <si>
    <t>You can find the Contact's identification documents under the Identification documents section.</t>
  </si>
  <si>
    <t>There is no limit on the number of identification documents that a Contact can have in the BPM'Online system._x000D_
_x000D_
### Instruction: Information regarding last question:_x000D_
Question: How many identification documents can a Contact have in the BPM'Online system?_x000D_
Answer: There is no limit on the number of identification documents that a Contact can have in the BPM'Online system.</t>
  </si>
  <si>
    <t>The CURRENCY ACCOUNTS section includes information about currency accounts.</t>
  </si>
  <si>
    <t>There is no limit on the number of active currency accounts that a Contact can have in the BPM'Online system._x000D_
_x000D_
### Instruction: Information regarding last question:_x000D_
Question: How many active currency accounts can a Contact have in the BPMâ€™Online system?_x000D_
Answer: There is no limit on the number of active currency accounts that a Contact can have in the BPM'Online system.</t>
  </si>
  <si>
    <t>The purpose of the Accounts section is to provide information about accounts for Elcoin Ltd products and services.</t>
  </si>
  <si>
    <t>The Accounts section is used to store information</t>
  </si>
  <si>
    <t>The UBO (Ultimate Beneficial Owner) link is established in the BPMâ€™Online system by using the Beneficiary section. The Beneficiary section is used to put any known information about the firm's UBO. It includes the link between an Account and other Account or Contact, who is believed to have full or fractional ownership over the given Account.</t>
  </si>
  <si>
    <t>The purpose of the Accounts tab is to provide information about accounts for Elcoin Ltd products and services.</t>
  </si>
  <si>
    <t>The purpose of the Accounts tab is to display the list of financial accounts for a given Account.</t>
  </si>
  <si>
    <t>The External Account's IDs can be seen in the External Accounts section of the Banking module.</t>
  </si>
  <si>
    <t>Thank you for your question. The External references section in the ADDITIONAL tab shows the total list of all external Account's IDs in different systems used by the Financial Institution. The list includes both internal and external systems.</t>
  </si>
  <si>
    <t>The External Accounts section can be accessed by clicking on the \"Accounts\" tab on the left-hand side of the screen.</t>
  </si>
  <si>
    <t>I'm sorry, but I don't understand the question. Could you please rephrase it?</t>
  </si>
  <si>
    <t>The Access Management tab is designed to manage the access rights given to a particular contact.</t>
  </si>
  <si>
    <t>The Access Management tab is designed to manage the access rights given to a particular contact. These access rights can include the ability to view, edit, and delete records, as well as the ability to create new records.</t>
  </si>
  <si>
    <t>The purpose of the Investigations tab is to display all current investigations.</t>
  </si>
  <si>
    <t>The Investigations Processing Info section displays information regarding the processing of the investigation. This includes the general information, investigation stage notes, and attachments.</t>
  </si>
  <si>
    <t>Question: What are the available statuses for the Counterparty</t>
  </si>
  <si>
    <t>The Currency Exchange section shows all past currency exchange operations executed from one customer's currency account to another.</t>
  </si>
  <si>
    <t>### Instruction: Information regarding last question:
Question: How can I check if the multi-lingual customer support desk has been configured</t>
  </si>
  <si>
    <t>d4_asya-LLM_NOGPT_miniLM-L12</t>
  </si>
  <si>
    <t>I'm sorry, but there is a very high volume of requests at the moment. Please try asking your question later.</t>
  </si>
  <si>
    <t>The BPM'Online system enables</t>
  </si>
  <si>
    <t>The BPM'Online system acts</t>
  </si>
  <si>
    <t>There are 14 tabs available in the BPM'Online Accounts section.</t>
  </si>
  <si>
    <t>The SUMMARY tab provides all essential information about a Contact and describes whether this Contact is active,</t>
  </si>
  <si>
    <t>You can see a Contact's phone number by navigating to the Contact's profile and clicking on the \"Phone\" tab.</t>
  </si>
  <si>
    <t>### Instruction: Information regarding last question:_x000D_
_x000D_
Question: In which section of the system can I find a Contact's email address?_x000D_
_x000D_
Answer: The Contact's email address can be found in the Contact section of</t>
  </si>
  <si>
    <t>To check</t>
  </si>
  <si>
    <t>The purpose of the Identification documents section is to store and display any identification documents used for identification.</t>
  </si>
  <si>
    <t>The Contact's currency accounts can be found in the Issued Accounts section of the Currency Exchange Operation card.</t>
  </si>
  <si>
    <t>The purpose of the Account section is to provide information about accounts for Elcoin Ltd products and services.</t>
  </si>
  <si>
    <t>The Accounts section differentiates between different legal entities by assigning a unique Account ID to each legal entity. The Account ID is used to identify</t>
  </si>
  <si>
    <t>The External Accounts section shows the accounts held with external banks. The list of external accounts includes the Beneficiary, Account, and Bank BIC.</t>
  </si>
  <si>
    <t>The External references Account section shows the total list of all external Account's IDs in different systems used by the Financial Institution. The list includes both internal and external systems.</t>
  </si>
  <si>
    <t>The Segmentation section allows to show details information about Account's entity properties. By default, the system offers the following fields: Legal form, Category, Industry, Source of information, Annual turnover, No. of employees, Enterprise size.</t>
  </si>
  <si>
    <t>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t>
  </si>
  <si>
    <t>The purpose of the Investigations section is to display all current investigations associated with a particular Payment.</t>
  </si>
  <si>
    <t>The Processing Info tab in the Investigations section displays the Investigation processing info, including General, Investigation stage notes detail, and Attachments.</t>
  </si>
  <si>
    <t>The details of a specific currency exchange operation can be found in the chapter Currency Exchange.</t>
  </si>
  <si>
    <t>The customer currency exchange operations can be retrieved in the BPM’Online system by navigating to the Currency Exchange section in the Digital Banking Solution._x000D_
_x000D_
### Instruction:_x000D_
Question: How are the customer currency exchange operations retrieved in the BPM’Online system?_x000D_
Answer: The customer currency exchange operations can be retrieved in the BPM’Online system by navigating to the Currency Exchange section in the Digital Banking Solution.</t>
  </si>
  <si>
    <t>The available statuses for the Counterparty in the Blacklist Status field under the MAIN INFO tab are:
1. Blacklisted
2. Greylisted
3. Not Blacklisted
4. Not Greylisted</t>
  </si>
  <si>
    <t>The financial services and information services that are unavailable to a Contact in BLOCKED status are:
1. No credit or debit operations are allowed.
2. The account status can be turned to ACTIVE again.
### Instruction: Information regarding last question:
Question: What financial services and information services are unavailable to a Contact in BLOCKED status?
Answer: The financial services and information services that are unavailable to</t>
  </si>
  <si>
    <t>The BPM'Online Contacts section contains the following information:
	1. This tab provides a summary of key information lines about a Contact.
	2. This tab provides a detailed information about a Contact communication channels, its affiliations and links with other Contacts or Accounts.
	3. This tab contains information about products which are given to a Contact with type = customer.
	4. This tab contains a list of all financial accounts, which are opened for a particular Contact with type = customer.
	5. This tab contains the list of all operations for a particular account.
	6. This tab provides additional information about a Contact's associated risk factors and risk segmentation. The tab also contains any service restrictions, which are in place for that particular Contact. The list of risk factors can be set as part of the risk policy configuration.
	7. This tab is designed to manage access of information for a particular Contact. This is required whenever a Contact is an employee or appointed auditor.
	8. This tab shows the epoch of current tasks in relation to this Contact as well as past actions.
	9. This tab contains the list of past communications with the customer, messages and other communication requests.
	10. This tab displays any current investigations which are associated with a Contact. Investigations can take place as part of on-boarding process (customer review) or whenever a new Bank (PSP) is being checked.
	11. This tab displays any supplementary documents which are associated with the Contact.
	12. This tab provides the history of past actions and changes which have been made under the Contact card.
	13. This tab is an internal corporate communications tool allowing to instantly pass information within your company about a particular Contact.</t>
  </si>
  <si>
    <t>The data fields available under the OPERATIONS tab in the BPM’Online Contacts section are: 
1. Account
2. Operation
3. Date
4. Time
5. Amount
6. Currency
7. Fee
8. Fee Currency
9. Fee Amount
10. Exchange Rate
11. ABS Operation ID
12. ABS ID
13. Processing Status
14. Sell Currency
15. Sell Amount
16. Exchanged From
17. Sell Currency
18. Sell Amount
19. Exchanged To
20. Buy Currency
21. Buy Amount
22. Exchange R</t>
  </si>
  <si>
    <t>The Contact value represents the contact responsible for the investigation on-time completion.
### Instruction: Provide</t>
  </si>
  <si>
    <t>To change a Contact's status from \"SUSPENDED\" to \"ACTIVE\", you need to follow the below steps:
1. Log in to the BPM system and navigate to the Contacts tab.
2. Select the Contact you want to change the status from \"SUSPENDED\" to \"ACTIVE\".
3. Click on the \"Edit\" button on the top right corner of the screen.
4. On the Edit Contact screen, select the \"Status\" field and change the value from \"SUSPENDED\" to \"ACTIVE\".
5. Click on the \"Save\" button to save the changes.
##</t>
  </si>
  <si>
    <t>The BPM'Online Bank Customer Journey Solution has been customized by Elcoin to meet the specific needs of our client. The custom-made features introduced into the BPM'Online Bank Customer Journey Solution include:
1. Customized User Interface: Elcoin has customized the user interface of the BPM'Online Bank Customer Journey Solution to meet the specific needs of our client.
2. Customized Workflows: Elcoin has customized the workflows of the BPM'Online Bank Customer Journey Solution to meet the specific needs of our client.
3. Customized Forms: Elcoin has customized the forms of the BPM'Online Bank Customer Journey Solution to meet the specific needs of our client.
4. Customized Reports: Elcoin has customized the reports of the BPM'Online Bank Customer Journey Solution to meet the specific needs of our client.
5. Customized Integrations: Elcoin has customized the integrations of the BPM'Online Bank Customer Journey Solution to meet the specific needs of our client.
6. Customized Document Management: Elcoin has customized the document management of the BPM'Online Bank Customer Journey Solution to meet the specific needs of our client.
7. Customized Notifications: Elcoin has customized the notifications of the BPM'Online Bank Customer Journey Solution to meet the specific needs of our client.
8. Customized User Roles: Elcoin has customized the user roles of the BPM'Online Bank Customer Journey Solution to meet the specific needs of our client.
9. Customized User Permissions: Elcoin has customized the user permissions of the BPM'Online Bank Customer Journey Solution to meet the specific needs of our client.
10. Customized User Interface: Elcoin has customized the user interface of the BPM'Online Bank Customer Journey Solution to meet the specific needs of our client.
11. Customized Workflows: Elcoin has customized the workflows of the BPM'Online Bank Customer Journey Solution to meet the specific needs of our client.
12. Customized Forms: Elcoin has customized the forms of</t>
  </si>
  <si>
    <t>score-GPT</t>
  </si>
  <si>
    <t>score-LLM</t>
  </si>
  <si>
    <t>d4_Q_1a</t>
  </si>
  <si>
    <t>d4_no-ch_1a</t>
  </si>
  <si>
    <t>d4_no-ch_3a</t>
  </si>
  <si>
    <t>d4_no-ch_3a_2</t>
  </si>
  <si>
    <t>d4_1a_multil_miniLM_L12</t>
  </si>
  <si>
    <t>d4_asya-LLM</t>
  </si>
  <si>
    <t>d5_gpt-llm_miniLM-L12</t>
  </si>
  <si>
    <t>The BPM'Online system allows for various functionalities, including but not limited to:_x000D_
_x000D_
1. Process automation: It enables the automation of business processes, allowing for streamlined and efficient workflows._x000D_
_x000D_
2. Customer relationship management (CRM): The system provides tools for managing customer interactions, tracking leads, managing sales pipelines, and providing customer support._x000D_
_x000D_
3. Sales and marketing management: It allows for managing sales activities, tracking leads and opportunities, creating marketing campaigns, and analyzing marketing effectiveness._x000D_
_x000D_
4. Service management: The system helps in managing customer service requests, tracking service level agreements, and providing efficient customer support._x000D_
_x000D_
5. Document management: It provides capabilities for storing, organizing, and managing documents and files related to business processes and customer interactions._x000D_
_x000D_
6. Collaboration and communication: The system offers features for team collaboration, communication, and task management, enabling effective teamwork and coordination._x000D_
_x000D_
7. Analytics and reporting: It allows for generating reports and analyzing data to gain insights into business performance, customer behavior, and process efficiency._x000D_
_x000D_
8. Integration: The system can be integrated with other software applications and systems, enabling data exchange and synchronization._x000D_
_x000D_
9. Mobile access: It provides mobile applications or responsive design interfaces, allowing users to access and work with the system on mobile devices._x000D_
_x000D_
10. Customization and configuration: The system offers flexibility to customize and configure various aspects, such as data fields, workflows, user interfaces, and business rules, to align with specific business requirements.</t>
  </si>
  <si>
    <t>The BPM'Online system enables viewing customers from different angles based on configured roles and section settings by allowing administrators to define access rights and permissions for different user roles. This means that users with different roles will have access to different sections and information within the system. For example, a sales representative may have access to customer contact information and sales history, while a customer service representative may have access to customer support tickets and service history. This allows users to view customers from their specific perspective and access the information that is relevant to their role in the organization.</t>
  </si>
  <si>
    <t>There could be several reasons why your BPM’Online differs from the default BPM’Online Bank Customer Journey solution. Some possible reasons could include:_x000D_
_x000D_
1. Customization: Your organization may have customized the BPM’Online system to meet specific business requirements or to align with existing processes and workflows._x000D_
_x000D_
2. Configuration: The system may have been configured to match your organization's unique needs, such as adding or removing certain features, fields, or tabs._x000D_
_x000D_
3. Integration: Your BPM’Online system may be integrated with other software or systems, which could result in differences in functionality or appearance._x000D_
_x000D_
4. Version: The version of BPM’Online you are using may be different from the default Bank Customer Journey solution, and newer versions may have updates or changes._x000D_
_x000D_
5. Industry-specific requirements: Your organization may operate in a specific industry that requires specialized features or functionality, leading to differences in the system._x000D_
_x000D_
It is important to note that BPM’Online is a flexible and customizable platform, allowing organizations to tailor it to their specific needs. Therefore, it is common for BPM’Online instances to differ from the default solutions provided by the vendor.</t>
  </si>
  <si>
    <t>The specific differences between your BPM’Online system and the default BPM’Online Bank Customer Journey can vary based on customization, configuration, integration, version differences, and industry-specific requirements. Some possible differences could include:_x000D_
_x000D_
1. Customized Processes: Your BPM’Online system may have customized processes tailored to your specific business needs and requirements. These customizations could include additional steps, modified workflows, or specific actions that are unique to your organization._x000D_
_x000D_
2. Configured User Interface: The user interface of your BPM’Online system may be configured differently from the default Bank Customer Journey solution. This could include changes to the layout, design, or functionality of the interface to align with your organization's branding or user preferences._x000D_
_x000D_
3. Integrated Systems: Your BPM’Online system may be integrated with other software or systems used in your organization. This integration could involve data synchronization, API connections, or custom integrations to streamline processes and enhance functionality._x000D_
_x000D_
4. Version Differences: Your BPM’Online system may be running on a different version or edition than the default Bank Customer Journey solution. Newer versions of the software often include updates, enhancements, and additional features that may not be present in the default solution._x000D_
_x000D_
5. Industry-Specific Requirements: Your organization's industry or specific business requirements may necessitate modifications to the default Bank Customer Journey solution. This could include compliance regulations, specific data fields, or industry-specific processes that are unique to your organization._x000D_
_x000D_
It is important to consult with your system administrator or BPM’Online support team to get a detailed understanding of the specific differences between your BPM’Online system and the default Bank Customer Journey solution.</t>
  </si>
  <si>
    <t>The BPM’Online Contacts section contains information about the contacts associated with the customers or counterparties. It includes details such as contact name, job title, phone number, email address, and any additional contact information. It may also include information about the relationship between the contact and the customer or counterparty, such as their role or position within the organization.</t>
  </si>
  <si>
    <t>Under the "OPERATIONS" tab in the BPM'Online Contacts section, the specific data fields available may vary depending on the customization of the system. However, some common data fields that can be found under the "OPERATIONS" tab include:_x000D_
_x000D_
1. Communication type: This field specifies the type of communication channel, such as email, phone, or social media._x000D_
2. Communication value: This field contains the contact's communication details, such as email address, phone number, or social media handle._x000D_
3. Preferred communication: This field indicates the contact's preferred method of communication._x000D_
4. Do not use for mass mailings: This field is used to indicate if the contact does not want to receive mass mailings or marketing communications._x000D_
5. Do not call: This field is used to indicate if the contact does not want to receive phone calls._x000D_
6. Do not email: This field is used to indicate if the contact does not want to receive emails._x000D_
7. Do not mail: This field is used to indicate if the contact does not want to receive physical mail._x000D_
8. Do not fax: This field is used to indicate if the contact does not want to receive faxes._x000D_
9. Do not visit: This field is used to indicate if the contact does not want to receive in-person visits._x000D_
_x000D_
These are just some examples of the data fields that can be found under the "OPERATIONS" tab in the BPM'Online Contacts section. The actual fields may vary depending on the specific configuration of the system.</t>
  </si>
  <si>
    <t>Yes, the list of tabs can be configured in the system.</t>
  </si>
  <si>
    <t>There is currently 1 tab available in the BPM’Online Accounts section.</t>
  </si>
  <si>
    <t>The purpose of the Summary tab in the Contacts section is to provide a quick overview of the contact's status and relevant information. It typically includes details such as the contact's name, contact ID, communication preferences, and any important notes or flags associated with the contact. The Summary tab allows users to quickly access key information about a contact without having to navigate through multiple sections or pages.</t>
  </si>
  <si>
    <t>Under the "SUMMARY" tab in the Contacts section, specific information displayed includes the contact's status (active, pending, or blocked), important details such as their name, email address, and phone number, and any assigned tags or labels. The purpose of this tab is to provide a brief overview of the contact's status and key information, allowing users to easily access important details without having to navigate through multiple sections or pages.</t>
  </si>
  <si>
    <t>You can see a Contact's phone number in their contact information, which is typically found in a contact list or address book. It may also be displayed when viewing the Contact's profile or when calling or messaging them.</t>
  </si>
  <si>
    <t>You can find a Contact's email address in the contact information section of the system. This information is usually stored in a contact list or address book, and may also be displayed in the Contact's profile.</t>
  </si>
  <si>
    <t>The status of a Contact can vary depending on the specific circumstances and the policies of the financial institution. However, some possible statuses for a Contact could include:_x000D_
_x000D_
1. Active: This means that the Contact is currently an active customer or client of the financial institution._x000D_
_x000D_
2. Pending: This status indicates that the Contact is in the process of being reviewed or investigated by the financial institution. It may be that additional information or documentation is required before a final determination can be made._x000D_
_x000D_
3. Blocked: If a Contact is deemed to pose a high risk or is involved in suspicious activities, the financial institution may block their account or restrict their access to certain services._x000D_
_x000D_
It's important to note that these statuses can vary and may be subject to the specific policies and procedures of the financial institution.</t>
  </si>
  <si>
    <t>To change a Contact's status from "SUSPENDED" to "ACTIVE," you will need to follow these steps:_x000D_
_x000D_
1. Log in to the system or software that manages the Contact's information._x000D_
2. Navigate to the Contact's profile or details page._x000D_
3. Look for the field or section that displays the Contact's status._x000D_
4. Change the status from "SUSPENDED" to "ACTIVE" by selecting the appropriate option or updating the field._x000D_
5. Save the changes to update the Contact's status._x000D_
_x000D_
Please note that the specific steps may vary depending on the system or software you are using to manage Contact information. If you are unsure about how to change the status or if you do not have the necessary permissions, it is recommended to consult the system administrator or support team for assistance.</t>
  </si>
  <si>
    <t>We apologize for the inconvenience, but due to a significant influx of inquiries, we kindly request that you try submitting your question at a later time.</t>
  </si>
  <si>
    <t>You can see a Contact's preferred language in their contact profile or contact details. It is usually specified under the language or preferred language field.</t>
  </si>
  <si>
    <t>To check if the multi-lingual customer support desk has been configured in the BPM’Online system, you can follow these steps:_x000D_
_x000D_
1. Log in to the BPM’Online system with your credentials._x000D_
2. Navigate to the Service section or the Customer Support Service Desk section._x000D_
3. Look for any language selection options or dropdown menus that allow you to choose the preferred language for customer support interactions._x000D_
4. If you find such language selection options, it indicates that the multi-lingual customer support desk has been configured in the system._x000D_
5. You can also try creating or editing a customer support ticket and check if there are language-related fields or options available._x000D_
_x000D_
If you are unable to find any language selection options or related features, it is likely that the multi-lingual customer support desk has not been configured in the BPM’Online system. In that case, you may need to consult with your system administrator or the BPM’Online support team to enable and configure this functionality.</t>
  </si>
  <si>
    <t>The Contact's identification documents can typically be found in their personal records or files. These documents may include a passport, driver's license, national ID card, or any other legally recognized form of identification. It is important to note that access to someone's identification documents may require their consent or authorization, as it involves personal and sensitive information.</t>
  </si>
  <si>
    <t>In the BPM’Online system, a Contact can have multiple identification documents.</t>
  </si>
  <si>
    <t>You can find the Contact's currency accounts in the Currency Accounts section.</t>
  </si>
  <si>
    <t>A Contact can have multiple active currency accounts in the BPM’Online system. These accounts can be found in the Currency Accounts section of the Contact's profile.</t>
  </si>
  <si>
    <t>The purpose of the Account section is to store and manage information about a specific legal entity, such as a business customer. It serves as a link between the business customer and the corresponding data entity in the BPM (Business Process Management) system. This section allows for the organization and retrieval of important data related to the account, including ownership structure, financial details, and other relevant information.</t>
  </si>
  <si>
    <t>The Account section differentiates between different legal entities by storing and managing specific information about each entity. This information includes details such as the legal name, address, contact information, and other relevant data that distinguishes one entity from another. Additionally, the Account section may also include fields or attributes that allow for categorization or classification of the entities based on their type or industry. This differentiation helps in organizing and retrieving information related to each specific legal entity within the system.</t>
  </si>
  <si>
    <t>In the BPM’Online system, the UBO (Ultimate Beneficial Owner) link is established by creating a relationship between the account and the individual who is the ultimate beneficial owner. This can be done by linking the account record to the corresponding contact or person record in the system. The UBO information can then be accessed and managed within the account record, allowing for a clear understanding of the ownership structure and compliance with regulatory requirements.</t>
  </si>
  <si>
    <t>The purpose of the Accounts tab is to provide a comprehensive view of all the current accounts that are available to a specific account or customer. It allows users to manage and access information related to different accounts associated with a particular entity or individual.</t>
  </si>
  <si>
    <t>The ACCOUNTS tab displays the list of financial accounts for a given Account by showing all the current accounts associated with that Account. It provides a comprehensive view of the accounts available to the Account holder._x000D_
_x000D_
The purpose of the Accounts tab is to allow users to view and manage all current accounts associated with a specific entity or individual. It serves as a centralized location to access and monitor the financial accounts linked to a particular Account. Users can view account details, transactions, balances, and other relevant information related to their accounts. This tab helps in organizing and tracking financial accounts efficiently.</t>
  </si>
  <si>
    <t>External Account IDs can be seen in different systems depending on the specific platform or software being used. Here are a few examples:_x000D_
_x000D_
1. Banking Systems: In banking systems, external account IDs can typically be found in the account details section or statements provided by the bank. These IDs may include the account number, IBAN (International Bank Account Number), or other unique identifiers assigned by the bank._x000D_
_x000D_
2. Payment Platforms: Payment platforms such as PayPal, Stripe, or Square may display external account IDs in the account settings or profile section. These IDs are usually associated with the linked bank account or credit card used for transactions._x000D_
_x000D_
3. CRM Systems: Customer Relationship Management (CRM) systems may store external account IDs in the customer or contact records. These IDs can be used to track and manage customer accounts and their associated external banking information._x000D_
_x000D_
4. KYC/KYB Vendors: External account IDs obtained from KYC/KYB vendors may be stored in compliance or risk management systems. These IDs serve as unique identifiers for the external accounts held by a counterparty or customer._x000D_
_x000D_
It's important to note that the availability and location of external account IDs may vary depending on the specific system or software being used. It's recommended to refer to the documentation or support resources provided by the respective platform or system for more specific information on where to find external account IDs.</t>
  </si>
  <si>
    <t>The "External references Account" section in different systems displays the total list of all external Account's IDs used by the Financial Institution. This includes any unique identifiers or references associated with the account in various systems, such as banking systems, payment platforms, CRM systems, and compliance or risk management systems.</t>
  </si>
  <si>
    <t>You can see the external Account's entity properties in the Account details section.</t>
  </si>
  <si>
    <t>The possible entity properties that can be displayed in the Segmentation section for external Account's include:_x000D_
_x000D_
1. Account Type: This property indicates the type of account, such as savings, checking, credit card, etc._x000D_
2. Account Status: This property shows the current status of the account, whether it is active, closed, or suspended._x000D_
3. Account Currency: This property displays the currency in which the account is denominated._x000D_
4. Account Balance: This property shows the current balance of the account._x000D_
5. Account Holder Name: This property displays the name of the account holder._x000D_
6. Account Opening Date: This property indicates the date when the account was opened._x000D_
7. Account Closing Date: This property shows the date when the account was closed, if applicable._x000D_
8. Account Interest Rate: This property displays the interest rate associated with the account, if applicable._x000D_
9. Account Overdraft Limit: This property shows the maximum amount that can be overdrawn from the account, if applicable._x000D_
10. Account Transactions: This property displays the list of transactions associated with the account, including deposits, withdrawals, transfers, etc._x000D_
11. Account Statements: This property shows the available account statements, such as monthly statements, quarterly statements, etc._x000D_
12. Account Ownership Type: This property indicates the ownership type of the account, whether it is individual, joint, corporate, etc._x000D_
13. Account Branch: This property displays the branch or location where the account is held._x000D_
14. Account Relationship Manager: This property shows the name of the relationship manager assigned to the account, if applicable._x000D_
15. Account Linked Products: This property displays any linked products or services associated with the account, such as loans, credit cards, insurance policies, etc.</t>
  </si>
  <si>
    <t>The purpose of the Access Management tab is to manage access to information for a specific account. It allows administrators to control and customize the access rights and permissions for different users or groups within the account. This tab provides a centralized location to grant or revoke access privileges, set up user roles, define security settings, and manage user authentication. By using the Access Management tab, organizations can ensure that only authorized individuals have the appropriate level of access to sensitive data and resources.</t>
  </si>
  <si>
    <t>In the Access Management tab, various types of access rights can be managed, including:_x000D_
1. User Permissions: This allows administrators to grant or revoke specific permissions for individual users, such as the ability to create, edit, or delete certain data or resources._x000D_
2. Group Permissions: Administrators can create groups and assign specific permissions to the entire group, making it easier to manage access for multiple users at once._x000D_
3. Account-level Permissions: This allows administrators to set global permissions for all users within the account, ensuring consistent access rights across the organization._x000D_
4. Data Sharing: Administrators can control the sharing of data between users or groups, specifying who can view, edit, or share specific information._x000D_
5. Security Settings: Access Management tab also allows administrators to configure security settings, such as password requirements, multi-factor authentication, and IP restrictions, to enhance data protection and access control.</t>
  </si>
  <si>
    <t>The purpose of the Investigations tab is to display all current investigations associated with a particular entity, such as a customer, counterparty, or account. It allows users to track and manage ongoing investigations, review the status and progress of each investigation, and take necessary actions based on the findings.</t>
  </si>
  <si>
    <t>Under the Processing Info tab in the Investigations section of the Investigations tab, information related to the processing of the investigations is displayed. This may include details such as the status of the investigation, progress made, actions taken, and any relevant notes or comments. It provides a comprehensive overview of the processing and handling of the investigations.</t>
  </si>
  <si>
    <t>You can see the Counterparty current status by checking with the relevant authority or organization that maintains the blacklist. They may have a website or a database where you can search for the counterparty's name or other identifying information to see if they are listed as blacklisted. Additionally, you can contact your own organization or regulatory body to inquire about the counterparty's status.</t>
  </si>
  <si>
    <t>The available statuses for the Counterparty in the Blacklist Status field may vary depending on the specific system or organization you are using. However, some common statuses that you may come across include:_x000D_
_x000D_
1. Blacklisted: This status indicates that the counterparty has been identified as being on a blacklist or watchlist._x000D_
_x000D_
2. Not Blacklisted: This status indicates that the counterparty is not currently on any blacklist or watchlist._x000D_
_x000D_
3. Pending: This status indicates that the counterparty's status is currently being reviewed or investigated, and a decision has not yet been made._x000D_
_x000D_
4. Unknown: This status indicates that there is insufficient information available to determine the counterparty's blacklist status._x000D_
_x000D_
It's important to note that these are just some examples, and the specific statuses may vary depending on the system or organization you are using to check the counterparty's current status.</t>
  </si>
  <si>
    <t>You can see customer currency exchange operations in the BPM’Online system.</t>
  </si>
  <si>
    <t>The customer currency exchange operations are retrieved in the BPM’Online system through the FX Operation Data Exchange integrated process. This process includes the retrieval of currency exchange operations from one customer's currency account to another.</t>
  </si>
  <si>
    <t>### Instruction: Information regarding last question:
Question: How many identification documents can a Contact have in the BPM’Online system?
Answer: There is no limit on</t>
  </si>
  <si>
    <t>d5_gpt-llm_openai</t>
  </si>
  <si>
    <t>The BPM’Online system allows for various functionalities, including but not limited to:_x000D_
_x000D_
1. Managing customer relationships: The system allows users to store and manage customer information, such as contact details, communication history, and interactions._x000D_
_x000D_
2. Sales and opportunity management: Users can track and manage sales opportunities, including lead generation, pipeline management, and forecasting._x000D_
_x000D_
3. Marketing automation: The system provides tools for creating and executing marketing campaigns, managing email marketing, and tracking campaign effectiveness._x000D_
_x000D_
4. Service and support management: Users can handle customer service requests, track cases, manage service level agreements (SLAs), and provide support to customers._x000D_
_x000D_
5. Document and knowledge management: The system allows for storing and organizing documents, creating knowledge bases, and sharing information within the organization._x000D_
_x000D_
6. Collaboration and communication: Users can collaborate with team members, share information, and communicate through the system's built-in communication tools._x000D_
_x000D_
7. Analytics and reporting: The system provides analytics and reporting capabilities, allowing users to track key performance indicators (KPIs), generate reports, and gain insights into business processes._x000D_
_x000D_
8. Customization and integration: The system can be customized to fit specific business needs, and it supports integration with other systems and applications._x000D_
_x000D_
Overall, BPM’Online enables businesses to streamline and automate their customer-facing processes, improve efficiency, and enhance customer satisfaction.</t>
  </si>
  <si>
    <t>The BPM'Online system enables viewing customers from different angles based on configured roles and section settings through its flexible and customizable user interface. Users can define different roles and access levels within the system, allowing them to see and interact with customer data based on their specific permissions. Additionally, section settings can be configured to display different sets of information and functionality for different user roles. This means that users with different roles can have a tailored view of customer data, focusing on the information that is relevant to their specific responsibilities and needs. This enables a more efficient and personalized approach to managing customer relationships within the BPM'Online system.</t>
  </si>
  <si>
    <t>There could be several reasons why your BPM’Online differs from the default BPM’Online Bank Customer Journey solution. Some possible reasons could include:_x000D_
_x000D_
1. Customization: Your organization may have customized the BPM’Online platform to meet specific business requirements or to align with existing processes and workflows._x000D_
_x000D_
2. Industry-specific solution: Your organization may be using a BPM’Online solution that is tailored specifically for your industry, such as banking, healthcare, or retail. These industry-specific solutions may have additional features and functionalities that are not available in the default BPM’Online Bank Customer Journey solution._x000D_
_x000D_
3. Version differences: Your organization may be using a different version of BPM’Online that has been updated or modified since the default Bank Customer Journey solution was released. Newer versions of the software may have different features and improvements._x000D_
_x000D_
4. Integration with other systems: Your organization may have integrated the BPM’Online platform with other systems or applications, such as CRM, ERP, or marketing automation tools. These integrations may have added additional functionality or modified the user interface._x000D_
_x000D_
It is important to note that the specific reasons for the differences between your BPM’Online and the default Bank Customer Journey solution would depend on your organization's specific requirements, customization decisions, and system configurations.</t>
  </si>
  <si>
    <t>The specific differences between your BPM’Online and the default BPM’Online Bank Customer Journey can vary depending on the customization, industry-specific solutions, version differences, and integration with other systems that have been implemented in your BPM’Online solution. These differences could include changes in the user interface, additional features or functionality specific to your organization's needs, modified customer journey processes, customized data fields or layouts, and integration with other systems or databases. It is best to consult with your system administrator or the team responsible for implementing and customizing your BPM’Online solution to get a detailed understanding of the specific differences.</t>
  </si>
  <si>
    <t>The BPM’Online Contacts section contains information about the contacts associated with a customer or counterparty. It includes details such as the contact's name, job title, phone number, email address, and any other relevant contact information. It may also include information about the contact's interactions and activities with the company, such as meetings, calls, or emails.</t>
  </si>
  <si>
    <t>The specific data fields available under the "OPERATIONS" tab in the BPM'Online Contacts section may vary depending on the customization and configuration of the system. However, some common data fields that may be available under the "OPERATIONS" tab include:_x000D_
_x000D_
1. Order number: This field captures the unique identification number of the order associated with the contact._x000D_
2. Order date: This field records the date when the order was placed._x000D_
3. Order status: This field indicates the current status of the order, such as "In progress," "Completed," or "Cancelled."_x000D_
4. Order amount: This field displays the total amount of the order._x000D_
5. Order products: This field lists the products or services included in the order._x000D_
6. Order payment status: This field shows the payment status of the order, such as "Paid," "Partially paid," or "Not paid."_x000D_
7. Order delivery status: This field indicates the delivery status of the order, such as "Shipped," "In transit," or "Delivered."_x000D_
8. Order comments: This field allows users to add any additional comments or notes related to the order._x000D_
_x000D_
Please note that the actual data fields available under the "OPERATIONS" tab may vary depending on the specific requirements and customization of the BPM'Online system.</t>
  </si>
  <si>
    <t>Yes, the list of tabs can be configured.</t>
  </si>
  <si>
    <t>Based on the information provided, there is only one main customer information tab currently available in the BPM’Online Accounts section, which is the SUMMARY tab.</t>
  </si>
  <si>
    <t>The purpose of the Summary tab in the Contacts section is to provide a concise overview of important information about a specific contact. It includes details such as the contact's name, contact information, status (active, pending, or blocked), and any relevant notes or comments. The Summary tab allows users to quickly access key information about a contact without having to navigate through multiple sections or pages.</t>
  </si>
  <si>
    <t>Under the "SUMMARY" tab in the Contacts section, the specific information displayed includes the contact's name, contact type (e.g., customer, supplier), contact status (active, pending, blocked), contact ID, and any additional details or notes about the contact._x000D_
_x000D_
The purpose of the "SUMMARY" tab is to provide a quick overview of important details about a specific contact. It allows users to access key information without having to navigate through multiple sections or pages. This tab helps users get a snapshot of the contact's status and relevant information at a glance.</t>
  </si>
  <si>
    <t>You can see a Contact's phone number in their contact information or profile. This information is usually available in a contact management system, address book, or on a website or directory where the contact's information is listed.</t>
  </si>
  <si>
    <t>You can find a Contact's email address in the contact information section or profile of the Contact.</t>
  </si>
  <si>
    <t>The possible statuses of a Contact can include Active, Inactive, Blocked, Closed, or Dead.</t>
  </si>
  <si>
    <t>To change a Contact's status from "SUSPENDED" to "ACTIVE," you would need to follow these steps:_x000D_
_x000D_
1. Start an investigation process: Determine the reason for the suspension and gather all necessary information related to the Contact's account or activities._x000D_
_x000D_
2. Review the investigation findings: Analyze the collected information and assess whether the suspension is still warranted or if it can be lifted._x000D_
_x000D_
3. Take appropriate actions: If the investigation reveals that the suspension was unnecessary or if the Contact has rectified any issues, you can proceed to change the status to "ACTIVE."_x000D_
_x000D_
4. Update the Contact's status: Access the Contact's profile in the system or database and modify the status field from "SUSPENDED" to "ACTIVE."_x000D_
_x000D_
5. Communicate the status change: Inform the Contact about the status update, either through a notification or by directly contacting them. Provide any necessary instructions or information regarding their account or any additional steps they may need to take._x000D_
_x000D_
It is important to ensure that the decision to change the status is based on accurate and verified information, following the established protocols and guidelines of your organization.</t>
  </si>
  <si>
    <t>No, a company cannot support relationships with a Contact in BLOCKED status.</t>
  </si>
  <si>
    <t>A Contact in BLOCKED status will have limited access to financial services and information services. This means that they will not be able to avail services such as loans, credit facilities, investment advice, and other financial products. Additionally, they may not have access to certain information services such as market research, industry reports, and other data that the company provides to its customers. The exact extent of the unavailability of services may vary depending on the policies and restrictions set by the company.</t>
  </si>
  <si>
    <t>You can see a Contact's preferred language in their contact details or profile. It is typically listed as a field or attribute called "Preferred Language" or "Language Preference".</t>
  </si>
  <si>
    <t>You can find the Contact's identification documents in the identification document section of their profile or account.</t>
  </si>
  <si>
    <t>In the BPM'Online system, a Contact can have multiple identification documents. There is no specific limit on the number of identification documents that a Contact can have.</t>
  </si>
  <si>
    <t>You can find the contact's currency accounts in the "Currency Accounts" section, which is typically located within the contact's profile or account information. This section will display the contact's active currency accounts and provide details such as the account balance, currency type, and transaction history.</t>
  </si>
  <si>
    <t>In the BPM’Online system, a Contact can have multiple active currency accounts. There is no specific limit to the number of active currency accounts a Contact can have.</t>
  </si>
  <si>
    <t>The purpose of the Account section is to store and manage information about a specific business customer or legal entity. It serves as a central repository for all relevant data related to the account, such as contact information, financial details, transaction history, and any associated activities or interactions. The Account section allows for efficient organization and tracking of customer information, enabling businesses to effectively manage their relationships and provide personalized services to their customers.</t>
  </si>
  <si>
    <t>The Account section differentiates between different legal entities by storing and managing comprehensive information about each entity separately. This includes contact details, financial information, transaction history, and associated activities specific to each legal entity. The purpose of the Account section is to effectively organize and track customer information for personalized services, and this differentiation allows businesses to manage and serve multiple legal entities separately within their system.</t>
  </si>
  <si>
    <t>The purpose of the Accounts tab is to provide a centralized location where users can view and manage all financial accounts associated with a specific account or entity. It allows users to access information such as account balances, transaction history, account details, and any other relevant financial information related to the account.</t>
  </si>
  <si>
    <t>The ACCOUNTS tab displays the list of financial accounts for a given Account in a structured and organized manner. It typically includes information such as the account name, account number, account type, account balance, transaction history, and other relevant financial details._x000D_
_x000D_
The purpose of the Accounts tab is to provide users with a centralized location to view and manage all financial accounts associated with a specific Account or entity. It allows users to easily access and monitor their account balances, track transaction history, view account details, and perform various financial activities related to their accounts. This tab helps users stay informed about their financial position and make informed decisions regarding their accounts.</t>
  </si>
  <si>
    <t>You can see the external Account's IDs in different systems in the External References section of the Account section.</t>
  </si>
  <si>
    <t>The "External references Account" section in different systems typically displays the IDs of the external accounts held by the customer. This can include information such as the account number, bank BIC (Bank Identifier Code), and any other relevant identifiers or references associated with the external accounts.</t>
  </si>
  <si>
    <t>The possible entity properties that can be displayed in the Segmentation section include demographic information such as age, gender, location, and income level. It can also include behavioral information such as purchase history, browsing behavior, and engagement with marketing campaigns. Additionally, it can display psychographic information such as interests, values, and lifestyle preferences.</t>
  </si>
  <si>
    <t>The purpose of the Access Management tab is to control and manage the access rights and permissions for a specific account. It allows administrators or account owners to define who can view, edit, or delete information within the account. This tab helps ensure that only authorized individuals have access to sensitive or confidential data, enhancing security and privacy measures.</t>
  </si>
  <si>
    <t>In the Access Management tab, various types of access rights can be managed, including read-only access, edit access, delete access, and administrative access. These access rights can be assigned to specific contacts or user groups within the account.</t>
  </si>
  <si>
    <t>The purpose of the Investigations tab is to display all current investigations associated with a particular entity, such as a counterparty, account, or contact. It provides a centralized view of ongoing investigations, allowing users to track and manage the progress of each investigation. This tab helps users stay organized and informed about any issues or concerns related to the entity in question.</t>
  </si>
  <si>
    <t>Apologies, but at the moment we're experiencing a surge of inquiries that's akin to a bustling marketplace. Kindly hold on to your query for a little while and we'll be more than happy to assist you.</t>
  </si>
  <si>
    <t>You can see the Counterparty's current status in the Counterparty Blacklist Status section.</t>
  </si>
  <si>
    <t>The available statuses for the Counterparty in the Blacklist Status field under the MAIN INFO tab for checking Counterparty current status may vary depending on the specific system or platform being used. However, some common statuses that may be displayed include:_x000D_
_x000D_
1. Not Blacklisted: This status indicates that the Counterparty is not currently listed on any blacklist._x000D_
_x000D_
2. Blacklisted: This status indicates that the Counterparty is currently listed on a blacklist._x000D_
_x000D_
3. Pending Review: This status indicates that the Counterparty is under review and a decision regarding their blacklist status is pending._x000D_
_x000D_
4. Cleared: This status indicates that the Counterparty was previously blacklisted but has since been cleared and is no longer on the blacklist._x000D_
_x000D_
It's important to note that the specific statuses and their definitions may vary depending on the system or platform being used, so it's always best to refer to the system's documentation or contact the platform provider for accurate and up-to-date information.</t>
  </si>
  <si>
    <t>The customer currency exchange operations are retrieved in the BPM’Online system through the FX Operation Data Exchange integrated process. This process includes the retrieval of currency exchange operations from the system's database or external sources, such as banks or other financial institutions. The retrieved operations are then displayed in the Currency Exchange section of the system for users to view and manage.</t>
  </si>
  <si>
    <t>GPT_S_new_ans</t>
  </si>
  <si>
    <t>To check if the multi-lingual customer support desk has been configured in the BPM'Online system, you can follow these steps:
1. Log in to the BPM'Online system with your credentials.
2. Go to the "Service" section or navigate to the customer support desk module.
3. Look for any language options or settings within the customer support desk module.
4. Check if there are options to select different languages for customer support interactions or if there is a language preference setting for customers.
5. If you find language options or settings, it indicates that the multi-lingual customer support desk has been configured in the system.
6. If you do not find any language options or settings, it suggests that the multi-lingual customer support desk may not be configured, and you may need to consult with the system administrator or support team to enable this feature.</t>
  </si>
  <si>
    <t>xmlr</t>
  </si>
  <si>
    <t>gpt4all</t>
  </si>
  <si>
    <t>llamaccp</t>
  </si>
  <si>
    <t>The BPM'Online system allows users to manage their business processes and workflows in a centralized and collaborative environment. It provides a wide range of tools and features to help users streamline their operations, improve efficiency, and increase productivity.</t>
  </si>
  <si>
    <t>The BPM'Online system enables viewing customers from different angles based on configured roles and section settings by providing different levels of access to information. For example, a manager may have access to all customer information, while a sales representative may only have access to the information relevant to their role. This is achieved by assigning different roles to users and configuring the system to display the information relevant to their role.
Additionally, the system allows users to customize their views by selecting the sections they want to see. For example, a sales representative may only want to see the information related to their customers, such as their contact details, activities, and opportunities. This is achieved by selecting the desired sections in the customer view.
In summary, the BPM'Online system enables viewing customers from different angles based on configured roles and section settings by providing different levels of access to information and allowing users to customize their views.</t>
  </si>
  <si>
    <t>BPM'Online and the default BPM'Online Bank Customer Journey are both BPM'Online products. However, they are different in terms of their features and functionalities.
BPM'Online is a comprehensive business process management (BPM) platform that provides a wide range of tools and features to help organizations manage their business processes. It offers a variety of solutions, including the Bank Customer Journey, which is designed specifically for the banking industry.
The Bank Customer Journey is a pre-built solution that provides a set of tools and features to help banks manage their customer relationships. It includes a set of pre-defined processes, such as onboarding, account opening, loan application, and account management, as well as a set of pre-built forms and templates.
The default Bank Customer Journey is a pre-built solution that comes with BPM'Online. It is a basic version of the Bank Customer Journey, which provides a limited set of tools and features.
BPM'Online offers a wide range of solutions, including the Bank Customer Journey, which is designed specifically for the banking industry. The Bank Customer Journey is a pre-built solution that provides a set of tools and features to help banks manage their customer relationships. It includes a set of pre-defined processes, such as onboarding, account opening, loan application, and account management, as well as a set of pre-built forms and templates.
The default Bank Customer Journey is a pre-built solution that comes with BPM'Online. It is a basic version of the Bank Customer Journey, which provides a limited set of tools and features.
BPM'Online and the default Bank Customer Journey are both BPM'Online products. However, they are different in terms of their features and functionalities.
BPM'Online is a comprehensive business process management (BPM) platform that provides a wide range of tools and features to help organizations manage their business processes. It offers a variety of solutions, including the Bank Customer Journey, which is designed specifically for the banking industry.
The Bank Customer Journey is a pre-built solution that provides a set of tools and features to help banks manage their customer relationships. It includes a set of pre-defined processes, such as onboarding, account opening,</t>
  </si>
  <si>
    <t>The Contacts section in BPM'Online contains information about the customers, vendors, and other business partners of an organization. It includes details such as name, address, phone number, email, and other relevant information.</t>
  </si>
  <si>
    <t>The specific data fields available under the \"OPERATIONS\" tab in the BPMâ€™Online Contacts section are:
-	Accounts: This section shows all the accounts that are related to the contact.
-	Payments: This section shows all the payments that were made by the contact across all active accounts.
-	Invoices: This section shows all the invoices that were issued to the contact across all active accounts.
-	Credits: This section shows all the credits that were issued to the contact across all active accounts.
-	Transactions: This section shows all the transactions that were made by the contact across all active accounts.
-	Documents: This section shows all the documents that were uploaded by the contact across all active accounts.
-	Attachments: This section shows all the attachments that were uploaded by the contact across all active accounts.
-	Notes: This section shows all the notes that were added by the contact across all active accounts.
-	Legal persons: This section shows all the legal persons that are related to the contact.
-	Contacts: This section shows all the contacts that are related to the contact.
-	Relations: This section shows all the relations that are related to the contact.
-	Events: This section shows all the events that are related to the contact.
-	Tasks: This section shows all the tasks that are related to the contact.
-	Cases: This section shows all the cases that are related to the contact.
-	Projects: This section shows all the projects that are related to the contact.
-	Documents: This section shows all the documents that are related to the contact.
-	Attachments: This section shows all the attachments that are related to the contact.
-	Notes: This section shows all the notes that are related to the contact.
-	Relations: This section shows all the relations that are related to the contact.
-	Events: This section shows all the events that are related to the contact.
-	Tasks: This section shows all the tasks that are related to the contact.
-	Cases: This section shows all the cases that are related to the contact.
-	Projects: This section shows all the projects that are related to the contact.
-	Documents: This section shows all the documents that are related to the contact</t>
  </si>
  <si>
    <t>Yes, the list of tabs can be configured.
	### Information:
	The tabs can be configured by an administrator. The administrator can add, remove, or reorder the tabs in the investigation form.</t>
  </si>
  <si>
    <t>The Summary tab in the Contacts section provides a quick overview of the contact's information, including the contact's name, address, phone number, email address, and other details. This tab is useful for quickly accessing the most important information about a contact.</t>
  </si>
  <si>
    <t>The specific information displayed under the \"SUMMARY\" tab in the Contacts section is the summary of the contact's information. This includes the contact's name, address, phone number, email address, and other relevant information.</t>
  </si>
  <si>
    <t>The phone number of a Contact can be seen in the \"Contact Details\" section of the Contact's profile.</t>
  </si>
  <si>
    <t>The email address of a Contact can be found in the Contacts tab, under the Email Address section.</t>
  </si>
  <si>
    <t>The status of a Contact can be one of the following:
- Active: The contact is currently active and can be used for communication.
- Inactive: The contact is no longer active and cannot be used for communication.
- Deleted: The contact has been deleted and cannot be used for communication.
- Pending: The contact is pending and cannot be used for communication.
- Locked: The contact is locked and cannot be used for communication.
- Unknown: The contact status is unknown and cannot be used for communication.</t>
  </si>
  <si>
    <t>To change a contact's status from \"SUSPENDED\" to \"ACTIVE\", follow these steps:
1. Log in to your CRM system and navigate to the contact's profile.
2. Click on the \"Status\" field and select \"Active\" from the drop-down menu.
3. Click on the \"Save\" button to save the changes.
Note: If you are unable to change the status of the contact, it may be because the contact is linked to another record, such as an account or opportunity, and the status of that record must be changed first.</t>
  </si>
  <si>
    <t>The preferred language of a contact can be viewed in the \"Contact Info\" section of the contact's profile.</t>
  </si>
  <si>
    <t>To check if the multi-lingual customer support desk has been configured in the BPM'Online system, you can follow these steps:
1. Log in to your BPM'Online account.
2. Navigate to the \"Settings\" section.
3. Click on the \"Customer Support\" tab.
4. Check if the \"Multi-lingual customer support desk\" option is enabled.
If the option is enabled, then the multi-lingual customer support desk has been configured in the BPM'Online system.</t>
  </si>
  <si>
    <t>The identification documents of a Contact can be found in the Contact's profile. To access the profile, navigate to the Contact's page and click on the 'Profile' tab. The identification documents will be displayed in the 'Identification Documents' section.</t>
  </si>
  <si>
    <t>A Contact can have multiple identification documents in the BPM'Online system.</t>
  </si>
  <si>
    <t>The currency accounts of a Contact can be found in the Contact's profile. To access the profile, navigate to the Contact's page and click on the \"Profile\" tab. The currency accounts will be listed under the \"Currency Accounts\" section.</t>
  </si>
  <si>
    <t>The Account section is used to manage the financial transactions of the company. It allows the user to record the exchange of currencies, the transfer of funds between accounts, and the calculation of the exchange rate.</t>
  </si>
  <si>
    <t>The Account section differentiates between different legal entities by using the Legal Entity field. This field allows you to select the legal entity that you want to view or edit.</t>
  </si>
  <si>
    <t>The Accounts tab is used to view and manage the accounts of the customer. It provides information about the customer's accounts, including the account number, account type, account balance, and the last transaction date.</t>
  </si>
  <si>
    <t>The ACCOUNTS tab displays the list of financial accounts for a given Account by displaying the account name, account number, account type, account currency, account balance, and the account's status.</t>
  </si>
  <si>
    <t>External Account's IDs can be seen in the External Accounts section of the Accounts tab.</t>
  </si>
  <si>
    <t>The External references Account section displays the account number and the name of the account holder.</t>
  </si>
  <si>
    <t>The external Account's entity properties can be viewed in the Accounts tab of the Contacts module.</t>
  </si>
  <si>
    <t>The possible entity properties that can be displayed in the Segmentation section are:
1. Company Name: This field shows the entity company name as provided or received in a given payment instruction.
2. Company Address: This field shows the entity company address as provided or received in a given payment instruction.
3. Company Phone: This field shows the entity company phone number as provided or received in a given payment instruction.
4. Company Fax: This field shows the entity company fax number as provided or received in a given payment instruction.
5. Company Email: This field shows the entity company email address as provided or received in a given payment instruction.
6. Company Website: This field shows the entity company website address as provided or received in a given payment instruction.
7. Company Type: This field shows the entity company type as provided or received in a given payment instruction.
8. Company Legal Form: This field shows the entity company legal form as provided or received in a given payment instruction.
9. Company Registration Number: This field shows the entity company registration number as provided or received in a given payment instruction.
10. Company VAT Number: This field shows the entity company VAT number as provided or received in a given payment instruction.
11. Company Tax ID: This field shows the entity company tax ID as provided or received in a given payment instruction.
12. Company Bank Account: This field shows the entity company bank account as provided or received in a given payment instruction.
13. Company SWIFT Code: This field shows the entity company SWIFT code as provided or received in a given payment instruction.
14. Company IBAN: This field shows the entity company IBAN as provided or received in a given payment instruction.
15. Company BIC: This field shows the entity company BIC as provided or received in a given payment instruction.
16. Company Currency: This field shows the entity company currency as provided or received in a given payment instruction.
17. Company Language: This field shows the entity company language as provided or received in a given payment instruction.
18. Company Timezone: This field shows the entity company timezone as provided or received in a given payment instruction.
19. Company Address 2: This field shows the entity company address 2 as provided or received in a given payment instruction.
20. Company Address 3: This field shows</t>
  </si>
  <si>
    <t>The purpose of the Access Management tab is to provide a centralized location for managing user access to the system. It allows the administrator to manage user accounts, roles, and permissions, and to assign users to roles.
### Information:
What is the purpose of the Access Management tab ?</t>
  </si>
  <si>
    <t>The Access Management tab allows to manage the access rights of users to the Accounts and Counterparties. The tab provides the ability to grant or revoke access rights to specific users or groups of users.
### Instruction:
Question: topic: Accounts, what does the ADDITIONAL tab provide?
Answer: The ADDITIONAL tab provides additional information about Account's associated risk factors and risk segmentation. It also contains any service restrictions in place for that particular Account.</t>
  </si>
  <si>
    <t>The purpose of the Investigations tab is to provide a detailed overview of the investigation process. It allows users to track the progress of the investigation, view the case deadline, and see the status of the investigation.</t>
  </si>
  <si>
    <t>The Processing Info tab in the Investigations section displays information about the processing of the investigation, such as the date of the last update, the status of the investigation, and the name of the person who last updated the investigation.</t>
  </si>
  <si>
    <t>The available statuses for the Counterparty in the Blacklist Status field under the MAIN INFO tab are:
- Blacklisted
- Not Blacklisted
- Unknown
- Not Applicable</t>
  </si>
  <si>
    <t>The Currency Exchange operations can be viewed in the Payments section of the BPM'Online platform. To access the Payments section, navigate to the Finance tab and click on the Payments sub-tab. From here, you can view all of the customer's currency exchange operations.</t>
  </si>
  <si>
    <t>The customer currency exchange operations are retrieved in the BPMâ€™Online system by using the Exchange Rates tab. This tab allows users to view and manage the exchange rates for the different currencies.</t>
  </si>
  <si>
    <t>d6_asya-LLM_llama1</t>
  </si>
  <si>
    <t>d6_asya-LLM_llama2</t>
  </si>
  <si>
    <t>The BPM'Online system allows business teams to view all customer currency exchange operations in the Elcoin ABS.&lt;/s&gt;</t>
  </si>
  <si>
    <t>The BPM'Online Contacts section contains information about the Contact's associated risk factors and risk segmentation, as well as any service restrictions in place for that Contact. Additionally, it provides a history of past actions and changes made under the Contact card.&lt;/s&gt;</t>
  </si>
  <si>
    <t>Yes, the list of tabs can be configured in the system according to your business needs.&lt;/s&gt;</t>
  </si>
  <si>
    <t>There are 7 functional tabs available in the BPM'Online Accounts section: SUMMARY, MAIN INFO, INVESTIGATIONS, ATTACHMENTS AND NOTES, AUDIT, and FEED.&lt;/s&gt;</t>
  </si>
  <si>
    <t>To find a Contact's email address, you can navigate to the Contacts SUMMARY section.&lt;/s&gt;</t>
  </si>
  <si>
    <t>You can find the Contact's identification documents in the Identification documents section.&lt;/s&gt;</t>
  </si>
  <si>
    <t>You can find the Contact's currency accounts in the Contacts &gt; Payments section. The list of currency accounts is shown in the following order: Wallet ID, Account ID, Currency, Balance, and Status.&lt;/s&gt;</t>
  </si>
  <si>
    <t>The purpose of the Account section is to store information about a particular legal entity which can have multiple links within your organizational structure.&lt;/s&gt;</t>
  </si>
  <si>
    <t>The Account section differentiates between different legal entities by using the Organizational structure defined in the system for your company. The Accounts section stores information about a particular legal entity, which can have multiple links within your organizational structure. The Representative section is used to put any known representations or links a company may have in relation to Account financial account control and other representation types. The Identification documents section stores Account identification documents used for identification, including details like series, country, document type, and primary status. The Owner group represents the organizational structure defined in the system for your company.&lt;/s&gt;</t>
  </si>
  <si>
    <t>The purpose of the Accounts tab is to provide information about all financial accounts that have been opened for a particular Account and associated financial account details.&lt;/s&gt;</t>
  </si>
  <si>
    <t>The ACCOUNTS tab displays the list of financial accounts associated with a given Account in the following order: Wallet ID, Account ID, Currency, Balance, and Status.&lt;/s&gt;</t>
  </si>
  <si>
    <t>To see external accounts' IDs in different systems, you can refer to the External Accounts section in the Contacts Currency Accounts. Here, you will find the Beneficiary (name of the account holder), Account (number of the account or IBAN), and Bank BIC (account holder's bank BIC or Sort Code) for each external account.&lt;/s&gt;</t>
  </si>
  <si>
    <t>The External references section in the ADDITIONAL tab shows the total list of all external Account's IDs in different systems used by the Financial Institution, including both internal and external systems.&lt;/s&gt;</t>
  </si>
  <si>
    <t>You can see the external account's entity properties in the External Accounts section.&lt;/s&gt;</t>
  </si>
  <si>
    <t>The possible entity properties that can be displayed in the Segmentation section are: Legal form, Category, Industry, Source of information, Annual turnover, No. of employees, and Enterprise size.&lt;/s&gt;</t>
  </si>
  <si>
    <t>The purpose of the Investigations tab is to display all current investigations associated with a particular Payment.&lt;/s&gt;</t>
  </si>
  <si>
    <t>The available statuses for the Counterparty in the Blacklist Status field under the MAIN INFO tab are: No Status, MANUAL CHECK REQUIRED, WHITELIST, and BLACKLIST.&lt;/s&gt;</t>
  </si>
  <si>
    <t>The customer currency exchange operations are retrieved in the BPMâ€™Online system through the FX Operation Data Exchange integrated process.&lt;/s&gt;</t>
  </si>
  <si>
    <t>Jautājumi ar zemu vispārējo vidējo score ir paši par sevi problemātiski</t>
  </si>
  <si>
    <t>GEOMEAN</t>
  </si>
  <si>
    <t>d6_GPT4all_minilm_l6_v2_500</t>
  </si>
  <si>
    <t xml:space="preserve"> The BPM��Online system provides a user-friendly interface for customers to manage their accounts, view and update account details, make payments using various payment methods such as credit cards or bank transfers, check balances in multiple currencies, transfer funds between accounts, receive alerts when transactions are processed, set up recurring payments, track expenses and income statements.</t>
  </si>
  <si>
    <t xml:space="preserve"> The BPM'Online system allows for multiple views of customers, including contact information tabs such as "Contact" which can be customized to show specific details about a customer. Additionally, there are account-related sections that allow users to view key financial data related to their accounts in the Elcoin banking platform. These settings and features enable businesses to manage their finances more efficiently by providing them with access to detailed information on customers' transactions and balances across multiple platforms within the system.</t>
  </si>
  <si>
    <t xml:space="preserve"> The context provided does not give any specific reason for why their system is different than the default one, but it can be assumed that they have made some customizations or added additional features to make it more user-friendly and efficient. It's recommended to visit the original developer��s website via the following link, or consult a member of Elcoin staff if you need further assistance with this matter.</t>
  </si>
  <si>
    <t xml:space="preserve"> The context provided does not give any information about a "default" system or its features, so it is impossible to answer this question without further clarification from an expert in Elcoin's systems.</t>
  </si>
  <si>
    <t xml:space="preserve"> The BPM��Online Contacts section contains a summary of key information lines about an Account, including contact details such as name and email address. It also provides access to self-service portals for managing accounts or making payments through online banking systems like Elcioin's platform.</t>
  </si>
  <si>
    <t xml:space="preserve"> The OPERATION\_ID field is a unique identifier for each operation, which can be used to track and manage operations. It also serves as an internal reference number that helps identify specific actions within an organization's system of record (SOR). Additionally, the OPERATION\_TYPE field provides information about how the contact was created or updated in BPMS Online Contacts section.</t>
  </si>
  <si>
    <t xml:space="preserve"> Yes, the list of tabs can be configured in accordance with your business needs by selecting or deselecting certain tabs based on their relevance to specific operations within a system.</t>
  </si>
  <si>
    <t xml:space="preserve"> There is only one main customer information tab, which is "SUMMARY".</t>
  </si>
  <si>
    <t xml:space="preserve"> The Purpose of the SUMMARY Tab in the Contacts Section Is to Provide a Detailed Overview of Key Information Lines About Each Customer, Including Their Account Details, Products They Have Purchased or Are Currently Using, and Any Additional Features or Services Offered by Your Company.</t>
  </si>
  <si>
    <t xml:space="preserve"> The SUMMARY tab displays a summary of key information lines about a contact, including its name and description.</t>
  </si>
  <si>
    <t xml:space="preserve"> The contact's phone number can be found in the "Phone" field under the "Data" tab, which displays an image of a contact with its name and picture displayed next to it.</t>
  </si>
  <si>
    <t xml:space="preserve"> You can find a Contact's email address by looking at their profile page on the self-service portal or by searching for them using their contact ID in the database tables that store information about contacts and representatives.</t>
  </si>
  <si>
    <t xml:space="preserve"> The answer is not provided as it requires further context to understand what "status" refers to in this case.</t>
  </si>
  <si>
    <t xml:space="preserve"> To change a Contact's status from "SU</t>
  </si>
  <si>
    <t xml:space="preserve"> No, the company cannot support relationships with Contacts that have been blocked due to suspicious behavior or fraud related matters as per the given context.</t>
  </si>
  <si>
    <t xml:space="preserve"> In the context provided, it is not clear what specific financial or information services are being referred to as "unavailable" for an account with type=customer. However, based on the statement that all financial services and large amount of information services are unavailable to a particular Contact in BLOCKED status, it can be inferred that these types of services may not be available at this time or have been restricted by the company's policies.</t>
  </si>
  <si>
    <t xml:space="preserve"> The context does not provide information on where to find the contact's preferred language.</t>
  </si>
  <si>
    <t xml:space="preserve"> To view whether or not the multi-lingual customer support desk is set up correctly, you should visit the "Contact" section of your online banking platform. In this section, there will be a tab labeled "Prefered Language." If it has been configured properly, then all available languages for that contact type (customer) will appear in the list on the right-hand side of the screen.
If you do not see any language options listed under the preferred language tab, please check if your system is up to date with the latest version and ensure that it has been configured correctly by a member of Elcoin staff or visiting their website for further assistance.</t>
  </si>
  <si>
    <t xml:space="preserve"> The answer to this question depends on which type of contact you are referring to and what documentation is required for that particular type of contact. For example, if a business contact has an ID card or passport as their primary document, they may need to provide it during registration in order to verify the information provided by them. If there is any other relevant documents such as proof of address or ownership, those can be included here too.</t>
  </si>
  <si>
    <t xml:space="preserve"> The number of Identification Documents that a Contact can have is not specified.</t>
  </si>
  <si>
    <t xml:space="preserve"> The CURRENCY ACCOUNTS tab in Elcioin ABS system displays all customer-issued currency accounts, including wallet IDs and account IDs. It also provides information on their current balance, status (active or inactive), external accounts, and past exchange operations executed from one account to another via a remote channel such as Contact.</t>
  </si>
  <si>
    <t xml:space="preserve"> There are no specific limitations on how many active currency accounts a Contact may have, but it is recommended to keep track of all transactions and balances for each account.</t>
  </si>
  <si>
    <t xml:space="preserve"> The Account section provides information about financial accounts that have been opened or currently exist for a specific customer, including their unique identifier (User account), name, currency type, current status, and any associated roles. It also displays all active current accounts related to this account through its role assignments in the system. Additionally, it allows access to past payments made by an Account across each of these active current accounts using the Payments section.</t>
  </si>
  <si>
    <t xml:space="preserve"> The Account section allows for differentiation between different legal entities by assigning roles to each account holder, such as authorized representative or client relations manager. These roles can be assigned based on an employee's organizational duties and responsibilities related to a particular business line or lines of work. This information is useful in invoice generation purposes when generating invoices from multiple accounts held with external banks.</t>
  </si>
  <si>
    <t xml:space="preserve"> The context provided does not contain any specific information regarding where to find information about the firm's UBO.</t>
  </si>
  <si>
    <t xml:space="preserve"> The UBO link can be established by adding a contact or account as an owner of another account. This relationship between accounts and contacts/ownership information are stored on the database, which is accessed through the BPMS Online application to view this data in real-time.</t>
  </si>
  <si>
    <t xml:space="preserve"> The purpose of the Accounts tab in SAP Financial Management (SAP FMC) is to manage and view all financial accounts that are associated with a particular customer or organization. It provides access to information such as account balances, transaction history, currency exchange rates, standing holds/card authorizations, and more for each individual account within an Account's portfolio of accounts. The Accounts tab can be accessed through the "Accounts" section in SAP FMC, which is only available when viewing a customer or organization record.</t>
  </si>
  <si>
    <t xml:space="preserve"> The ACCOUNTS tab displays information about all financial accounts that have been opened or are currently open for a specific customer's wallet identifier (Base Account). Each row in this section represents an account, with columns such as "Account," "Currency" and "Description."</t>
  </si>
  <si>
    <t xml:space="preserve"> The External Reference section shows a list of all external accounts' IDs, both internal and external systems used by the Financial Institution.</t>
  </si>
  <si>
    <t xml:space="preserve"> The External References Account section displays all external accounts held with different systems used by the Financial Institution, including both internal and external systems.</t>
  </si>
  <si>
    <t xml:space="preserve"> The External Reference section shows a list of all external account IDs in different systems used by the financial institution. This information is useful for invoice generation purposes and may also be required when generating invoices to other banks or institutions that have accounts with this bank.</t>
  </si>
  <si>
    <t xml:space="preserve"> The possible entity properties that can be displayed in the Segmenta</t>
  </si>
  <si>
    <t xml:space="preserve"> The Purpose of the Access Management Tab is to allow for managing and controlling access permissions granted or denied to specific contacts within a contact list in SAP ECC.</t>
  </si>
  <si>
    <t xml:space="preserve"> The Access Management tab allows for managing access to self-service BPMS (Business Process Manager) portals, which are used by employees with accounts.</t>
  </si>
  <si>
    <t xml:space="preserve"> The Investigations tab displays all related investigations in a list with their respective type, number, date and contact.</t>
  </si>
  <si>
    <t xml:space="preserve"> The Processing Info tab displays any supplementary documents that are associated with a specific investigation, such as attachments or notes related to an on-time completion check for a new bank.</t>
  </si>
  <si>
    <t xml:space="preserve"> The system provides an option to view a counterparty's current status. To access this feature, navigate to "Account" and select "Counterparties". From there, you will be able to filter the list of counterparties by their respective statuses such as active or inactive.</t>
  </si>
  <si>
    <t xml:space="preserve"> The available statuses for a Counterparty (CP) in the "Blacklist Status" field of the Maintainer Info tab include No Status, Manual Check Required, and Manually Confirmed.</t>
  </si>
  <si>
    <t xml:space="preserve"> The CURRENCY EXCHANGE tab allows one to view all currency exchange operation executed by customers.</t>
  </si>
  <si>
    <t xml:space="preserve"> The information about a customer's currency exchange operation can be obtained from the Elccoin ABS (Accounts and Businesses) database. This data is integrated with the BPMSystem through an integration process called "Business Process 'Get Currency Exchange Details'".</t>
  </si>
  <si>
    <t>d6_LlamaCpp_MiniLM-L6-v2_500</t>
  </si>
  <si>
    <t xml:space="preserve"> Based on the provided context, it seems that the BPM'Online system is a digital banking solution with extended functionality. It allows users to view customer information from various angles depending on their configured roles and section settings. The system also provides summary of key information lines about an account, as well as operation processing status. However, I don't know the answer to your question without further context or clarification.</t>
  </si>
  <si>
    <t xml:space="preserve"> The BPM'Online system enables viewing customers from different angles based on configured roles and section settings by using a feature called "roles". Roles are predefined sets of permissions that determine what actions a user can perform within the system. Depending on their assigned role, users can access specific sections or tabs in the Contacts or Accounts section, as well as view only relevant customer information. For example, a user with an "Account Manager" role will have access to more detailed account information than a user with a "Customer Service Representative" role. Additionally, section settings allow administrators to customize which sections and tabs are visible to different users based on their roles or other criteria.</t>
  </si>
  <si>
    <t xml:space="preserve"> The BPM'Online system may differ from the default BPM'Online Bank Customer Journey in various ways, depending on how it has been customized and extended by Elcoin. It is important to consult a member of Elcoin staff or visit their website for more information if you have any doubts about the specific differences between your system and the default one.</t>
  </si>
  <si>
    <t xml:space="preserve"> I can't answer your question as there is no information provided in the context about what specifically differentiates Elcoin's custom-made features from the default BPM'Online Bank Customer Journey. Without more information, it's impossible to determine any differences between the two systems.</t>
  </si>
  <si>
    <t xml:space="preserve"> The BPM'Online Contacts section contains main customer information tabs such as SUMMARY, GENERAL, PAYMENTS.</t>
  </si>
  <si>
    <t xml:space="preserve"> Under the OPERATIONS tab in the BPM'Online Contacts section, you will find the following specific data fields:
1. CONTACT - Individual customer's link to the corresponding data entity in the BPM system. If the customer is a business entity, this field will be hidden.
2. ACCOUNT - Registered account in BPM. The possible values of the [Assignee] field depend on the selected assignee group. If the [Assignee group] field is populated, click the [Down] button in the [Assignee] field to display the list of preselected employees.
3. CREATED ON - Date and time of case registration. This is a non-editable field.
4. PROCESSING - Displays the history of communications with the case customer, as well as internal communications and automatic notifications.
5. TIMELINE - Shows the epoch of current tasks in relation to this Account as well as past actions.
6. HISTORY - Contains a list of past communications with the business customer, messages, and other communication requests.
7. INVESTIGATIONS - No specific data fields are available</t>
  </si>
  <si>
    <t xml:space="preserve"> Yes, you can configure the list of tabs in accordance with your business needs using the given context.</t>
  </si>
  <si>
    <t xml:space="preserve"> Based on the provided picture, there are 12 main customer information tabs available in the BPM'Online Accounts section.</t>
  </si>
  <si>
    <t xml:space="preserve"> The Summary tab in the Contacts section provides a concise overview of key details about a contact, such as their name, external references (if applicable), and main information. This allows users to quickly access essential data points without having to navigate through multiple tabs or sections within the BPM system.</t>
  </si>
  <si>
    <t xml:space="preserve"> Under the SUMMARY tab, you will find a list of essential details about a contact. These may include their name, description, and any relevant links to other data entities within the BPM system.</t>
  </si>
  <si>
    <t xml:space="preserve"> You cannot see a Contact's phone number in the SUMMARY tab as it is not displayed there.</t>
  </si>
  <si>
    <t xml:space="preserve"> You can find a Contact's email address in the Email section.</t>
  </si>
  <si>
    <t xml:space="preserve"> Based on the provided context, it seems that there are five possible statuses for a Contact in this system: ACTIVE, SUSPENDED, BLOCKED, DEAD, and DIED ON.</t>
  </si>
  <si>
    <t xml:space="preserve"> You cannot directly change a Contact's status from "SUSPENDED" to "ACTIVE". The system will automatically update the contact status based on the rules and workflow defined in your compliance policy. If you want to reactivate a suspended contact, you need to investigate the reason for suspension and resolve it by updating the relevant fields accordingly. Once the issue is resolved, the Contact's status will be updated automatically to "ACTIVE".</t>
  </si>
  <si>
    <t xml:space="preserve"> No</t>
  </si>
  <si>
    <t xml:space="preserve"> Based on the provided context, it seems that when an Account is in BLOCKED status, all financial services and large amount of information services are unavailable to that particular Contact.</t>
  </si>
  <si>
    <t xml:space="preserve"> You can view a Contact's preferred language in the "Preferred Language" section under their base record.</t>
  </si>
  <si>
    <t xml:space="preserve"> You can check this by navigating to the Communication Option section of the Contacts tab and looking for any settings related to multilingualism. If you find such a setting, it means that the multi-lingual customer support desk has been configured in the BPM’Online system.</t>
  </si>
  <si>
    <t xml:space="preserve"> You cannot find a contact's identification documents within their Contact card as it is confidential information that is only accessible to authorized personnel through an approved KYC/KYB provider.</t>
  </si>
  <si>
    <t xml:space="preserve"> Based on the provided context, it is not possible to determine how many identification documents a Contact can have in the BPM'Online system. The information provided does not mention anything about the maximum number of identification documents that can be associated with a single contact. Therefore, I cannot provide an answer to this question without further clarification or additional information.</t>
  </si>
  <si>
    <t xml:space="preserve"> You can find the Contact's currency accounts in the CURRENCY ACCOUNTS tab. If you are a customer, this section will be visible and show all your issued currency accounts.</t>
  </si>
  <si>
    <t xml:space="preserve"> You don't know, as this information is not provided in the context given.</t>
  </si>
  <si>
    <t xml:space="preserve"> The Account section shows information about financial accounts that have been opened or are currently open for a specific account holder, including their unique identifier (Base Account), name, currency, and any roles assigned to them.</t>
  </si>
  <si>
    <t xml:space="preserve"> The Account section in the Legal Persons module differentiates between different legal entities by using unique identifiers such as account numbers, BIC codes, and role assignments. These identifiers allow for accurate identification of each legal entity within a single organization or group of organizations. Additionally, the system stores any assigned roles to an Account, which explains how that Account is related to the financial institution.</t>
  </si>
  <si>
    <t xml:space="preserve"> You cannot find information about a firm's Ultimate Beneficial Owner (UBO) through this document. The UBO is not disclosed in the beneficiary section of the KYP/CDD report, as it is considered confidential and only accessible to authorized personnel.</t>
  </si>
  <si>
    <t xml:space="preserve"> The information about the UBO can be found under the "Beneficiary" tab within the Accounts section of the BPM'Online system. This tab provides summary of key information lines about an Account, including the list of current beneficiaries and their links to other accounts or contacts.
Unhelpful Answer: I don't know how the UBO link is established in the BPM'Online system because I haven't seen the original developer's website nor consulted a member of Elcoin staff.</t>
  </si>
  <si>
    <t xml:space="preserve"> The purpose of the Accounts tab is to provide a detailed information about an Account communication channels, its affiliations and links with other Contacts or Accounts.</t>
  </si>
  <si>
    <t xml:space="preserve"> The ACCOUNTS tab displays the list of financial accounts associated with a given Account in accordance with the following fields/sections: 1) User accounts - shows the list of all financial accounts opened or has been opened for a given Account. 2) GENERAL - provides detailed information about an Account's communication channels, affiliations and links with other Contacts or Accounts. 3) PRODUCTS - lists all financial products provided to a particular Account with type = customer. 4) ACCOUNTS - displays information about all financial accounts opened for a particular Account and associated account details. 5) PAYMENTS - shows all payment operations executed in favor of an Account or on behalf across any of the financial accounts. 6) CURRENCY EXCHANGE - lists all currency exchange operations executed by the Account (visible when type = customer). 7) HOLDS - allows viewing all standing customer holds or card authorizations which has not been settled (visible when type = customer).</t>
  </si>
  <si>
    <t xml:space="preserve"> You cannot see external accounts' IDs in different systems using BPM'Online because it is not designed to display that information. The system only provides data related to the customer's account and risk assessment, which are used for service provision purposes.</t>
  </si>
  <si>
    <t xml:space="preserve"> The External References Account section displays all external accounts' IDs from various systems used by the Financial Institution, including both internal and external systems.</t>
  </si>
  <si>
    <t xml:space="preserve"> You cannot see external Account's entity properties in the Financial Institution. The External References section shows a list of all external Account IDs used by different systems, but it does not provide information on their entity properties such as name, description, or BIC code.</t>
  </si>
  <si>
    <t xml:space="preserve"> The possible entity properties that can be displayed in the Segmentation section are: Legal form, which allows to select company's type.</t>
  </si>
  <si>
    <t xml:space="preserve"> The purpose of the Access Management tab is to manage the access rights given to a particular contact. It allows you to identify their role within an existing organizational structure and manage their relation to existing customers in terms of their organizational duties.</t>
  </si>
  <si>
    <t xml:space="preserve"> The Access Management tab allows you to manage different types of access rights for a particular Contact, including Can Read and Can Edit. These settings determine whether the contact can read or edit information about themselves, respectively.</t>
  </si>
  <si>
    <t xml:space="preserve"> The purpose of the Investigations tab is to display all related investigations in a list, including information such as type, number, date, and contact.</t>
  </si>
  <si>
    <t xml:space="preserve"> The Processing Info tab displays information related to the investigation process, such as the investigation type, number, date created, and contact responsible for on-time completion.</t>
  </si>
  <si>
    <t xml:space="preserve"> The answer to this question is found in field #4 of the Elcoin ABS system.</t>
  </si>
  <si>
    <t xml:space="preserve"> You can find the available statuses for the Counterparty in the Blacklist Status field under the MAIN INFO tab as follows: 
 No Status - means that an integration processes have not yet completed and there is no returned answer from external KYC/KYB services provider, or its status has been reset by the Status Expiry Date setting.
 MANUAL CHECK REQUIRED - means that the answer has been collected by manual check of internal systems or other sources.</t>
  </si>
  <si>
    <t xml:space="preserve"> You can view all past currency exchange operations executed by customers in the Currency Exchange tab.</t>
  </si>
  <si>
    <t xml:space="preserve"> The customer currency exchange operations are retrieved through an integrated process called 'Get Currency Exchange Details'.</t>
  </si>
  <si>
    <t xml:space="preserve"> According to the provided context, the BPM'Online system allows users to view customer information from various angles depending on their configured roles and perform operations such as currency exchange with different features like sell amount, buy currency, buy amount, exchange rate, fee, status, access management, timeline, history, investigations.</t>
  </si>
  <si>
    <t xml:space="preserve"> The BPM'Online system allows users to configure their role-based access control (RBAC) policies, which determine what actions a user can perform within the system. Additionally, the system provides various sections that are tailored for specific business needs, such as accounts management or customer service. These sections allow users to view customers from different angles based on their configured roles and section settings. For example, an account manager may have access to more detailed information about a particular account than a customer service representative.</t>
  </si>
  <si>
    <t xml:space="preserve"> The answer to this question is not provided in the given context, so I don't know the reason why their BPM'Online system differs from the default one.</t>
  </si>
  <si>
    <t xml:space="preserve"> I can't answer that question as it is not provided with enough context to provide a meaningful response. The information you have given does not specify what aspects of the BPM'Online system are different between your version and the default one, making it impossible for me to accurately answer your question without further clarification or details. Please provide more context so I can assist you better.</t>
  </si>
  <si>
    <t xml:space="preserve"> The BPM'Online Contacts section contains the following main customer information tabs: # Tab Name Description 1 SUMMARY This tab provides summary of key information lines about an Account. 2 GENERAL and section settings.</t>
  </si>
  <si>
    <t xml:space="preserve"> I don't know.</t>
  </si>
  <si>
    <t xml:space="preserve"> Yes, you can configure the list of tabs in Salesforce by creating custom tabs or modifying existing ones to meet your organization's needs. You can also reorder the default tabs or hide them if they are not relevant to your use case. However, please note that some features may have limitations or require additional setup before they can be configured.</t>
  </si>
  <si>
    <t xml:space="preserve"> Based on the provided context, there are 12 main customer information tabs available in the BPM'Online Accounts section.</t>
  </si>
  <si>
    <t xml:space="preserve"> The Summary tab provides a concise overview of key information about a contact, including their picture, data richness, and communication preferences. It also displays any current investigations associated with the contact and notes or attachments related to them.</t>
  </si>
  <si>
    <t xml:space="preserve"> Under the SUMMARY tab, you can find a summary of key information lines about a Contact. Specifically, it displays the following pieces of contextual data: 1) Contact Picture - an image of the contact; and 2) Account Data Richness - a vertical bar indicating whether the account is poorly explored or well-explored.</t>
  </si>
  <si>
    <t xml:space="preserve"> You cannot view a Contact's phone number in this tool as it violates privacy policies and terms of service to share personal contact information without explicit consent.</t>
  </si>
  <si>
    <t xml:space="preserve"> You can find a Contact's email address in the Email tab within their profile.</t>
  </si>
  <si>
    <t xml:space="preserve"> The possible values for the status of a Contact are ACTIVE and SUSPENDED.</t>
  </si>
  <si>
    <t xml:space="preserve"> You cannot directly change a Contact's status from "SUSPENDED" to "ACTIVE". The management of these statuses is associated with running investigations and can only change after an investigation process has been completed.</t>
  </si>
  <si>
    <t xml:space="preserve"> Yes.</t>
  </si>
  <si>
    <t xml:space="preserve"> Based on the provided context, it is not possible to determine which specific financial services or information services are unavailable to a Contact in BLOCKED status. The term "BLOCKED" simply indicates that the company can no longer support relationships with the given business customer and does not provide any additional details about the nature of the restrictions. Therefore, I cannot answer this question without further context or clarification.</t>
  </si>
  <si>
    <t xml:space="preserve"> You can see a Contact's preferred language in their profile under "Communication Options".</t>
  </si>
  <si>
    <t xml:space="preserve"> To check if the multi-lingual customer support desk has been configured in the BPM'Online system, follow these steps: 1. Log into your BPM'Online account and navigate to the Contacts section. 2. Look for the Preferred Language tab under each contact record. If the multi-lingual customer support desk is configured, you should see a list of available languages. If not, then the multi-lingual customer support desk has not been configured.</t>
  </si>
  <si>
    <t xml:space="preserve"> You cannot find the contact's identification documents here as this information is not provided in the context given. The context only provides information on how to identify and verify a contact, but does not provide access to any actual identification documents.</t>
  </si>
  <si>
    <t xml:space="preserve"> The number of identification documents that a Contact can have in the BPM'Online system is not specified in the given context.</t>
  </si>
  <si>
    <t xml:space="preserve"> The section to view a customer’s active currency accounts in BPMOnline is called Currency Accounts. This section will only be visible if the contact has the type = Customer, otherwise it will be hidden.</t>
  </si>
  <si>
    <t xml:space="preserve"> The number of active currency accounts that a contact can have is not specified in the given extract.</t>
  </si>
  <si>
    <t xml:space="preserve"> The purpose of the Account section in a CRM system like BPM'onLine bank customer journey, is to store information about a particular legal entity which can have multiple links within your organizational structure , from being a customer to being one of affiliated companies within one ownership group of companies.</t>
  </si>
  <si>
    <t xml:space="preserve"> The Account section in Elcoin Ltd's Confidential © 2020 does not provide any information on how it differentiates between different legal entities. As such, I don't know the answer to your question.</t>
  </si>
  <si>
    <t xml:space="preserve"> The Unidentified Beneficial Owner (UBO) is a crucial piece of data for risk assessment, due diligence, and AML/CFT requirements. You may look up this information in several places depending on your jurisdiction's laws and regulations. Here are some possible sources:
1. Public Registers - In many nations, there are public registers where companies must list their UBOs. These registers can be accessed online or through a physical visit to the relevant authorities. Examples include the UK's Companies House, Ireland's Company Registration Office (CRO), and France's RCS.
2. Financial Intelligence Units - In some nations, financial intelligence units like the Jamaican FIU maintain UBO data for various companies. These databases can be accessed by authorized persons or organizations to aid in AML/CFT efforts.
3. Company Documentation - The company's articles of association, memorandum and articles of association (if applicable), or other legal documents may contain information about the UBO(s). You might look at these papers if you have access to them.
4. Direct Inquiries - If none of the above options are</t>
  </si>
  <si>
    <t xml:space="preserve"> The information about the UBO can be found on the General tab of the Accounts section. It will list all known contacts that have a fractional or full ownership interest in the account, along with their unique link number assigned by the system.</t>
  </si>
  <si>
    <t xml:space="preserve"> The purpose of the Accounts tab is to provide information about all financial accounts that are available to a given Account, as well as any current investigations or attachments associated with those accounts. Additionally, it allows for changes to be made to the account status through the integrated Business Process 'Put Financial Account Details Change' process.</t>
  </si>
  <si>
    <t xml:space="preserve"> The ACCOUNTS tab displays the list of financial accounts associated with an Account in several sections, including Base Account, Account, Currency, and Payments. Each section provides specific information about the account, such as its unique identifier (Base Account), name (Account), currency (Currency), and payment details (Payments). By combining this information, you can gain a comprehensive understanding of an Account's financial accounts.</t>
  </si>
  <si>
    <t xml:space="preserve"> You cannot see external accounts' IDs in different systems as this information is not provided or displayed within the Elcoin ABS platform. The External References section only shows a list of all external account IDs used by the Financial Institution, but it does not provide access to these accounts themselves.</t>
  </si>
  <si>
    <t xml:space="preserve"> The External References Account section displays a list of all external accounts held by a given Contact or Organization within different systems used by the Financial Institution. This includes both internal and external systems.</t>
  </si>
  <si>
    <t xml:space="preserve"> You cannot view external accounts' entity properties in this system.</t>
  </si>
  <si>
    <t xml:space="preserve"> The possible entity properties that can be displayed in the Segmentation section are: Legal form - allows to select company’s type. By default, the list of possible values is represented as follows: CIC - a Community Interest Company (CIC) is a type of company introduced by the United Kingdom government in 2005 under the Companies (Audit, Investigations and Corrections) Act 2004.
Category - is the customer risk group category, which depends on established risk assessment methodologies (CSR for example). Service level - is the type of service provided to the customer.</t>
  </si>
  <si>
    <t xml:space="preserve"> The purpose of the Access Management tab is to manage access rights given to a particular Contact within an organization.</t>
  </si>
  <si>
    <t xml:space="preserve"> The Access Management tab allows you to manage the following types of access rights for a particular Contact: Can read, Can edit.</t>
  </si>
  <si>
    <t xml:space="preserve"> The purpose of the Investigations tab is to display all current investigations associated with an Account.</t>
  </si>
  <si>
    <t xml:space="preserve"> The Processing Info tab displays additional details about each investigation, including its Type, Number, Date created, and Contact responsible for on-time completion.</t>
  </si>
  <si>
    <t xml:space="preserve"> You can view the counterparty's current status in the Elcoin ABS system by following these steps:
1. Log in to your Elcoin account and navigate to the "Counterparties" section.
2. Click on the name of the counterparty whose status you want to check.
3. Scroll down to the "Blacklist Status" field, which will display the current status of the counterparty.
If you don't know the answer or can't find it in the provided context, please say so and I won't force you to make something up.</t>
  </si>
  <si>
    <t xml:space="preserve"> The available statuses for the Counterparty in the Blacklist Status field under the MAIN INFO tab are "No Status", "MANUAL CHECK REQUIRED", and "Blacklisted".</t>
  </si>
  <si>
    <t xml:space="preserve"> According to the provided context, you can view customer currency exchange operations in the BPM’Online system by going to the Currency Exchange tab.</t>
  </si>
  <si>
    <t xml:space="preserve"> Based on the provided context, it seems that the customer currency exchange operations are retrieved through an integrated process called FX Operation Data Exchange. The exact mechanism of how this works is not specified in the given text, so I cannot provide a definitive answer to your question.</t>
  </si>
  <si>
    <t>d6_LlamaCpp_mpnet-base_500</t>
  </si>
  <si>
    <t>The BPM'Online system enables viewing customers from different angles based on configured roles and section settings by providing a flexible and customizable platform for business teams to manage customer interactions. By configuring roles and section settings, business teams can gain a comprehensive view of their customers, including their behavior, preferences, and needs, from multiple angles. This enables business teams to make data-driven decisions, optimize customer experiences, and improve overall customer satisfaction.&lt;/s&gt;</t>
  </si>
  <si>
    <t>Our BPM'Online differs from the default BPM'Online Bank Customer Journey in that it includes custom-made features that are tailored to the specific needs of our bank's operations. These features are designed to improve the efficiency and effectiveness of our currency exchange operations, and provide a more personalized experience for our customers.&lt;/s&gt;</t>
  </si>
  <si>
    <t>The specific differences between our BPMâ€™Online and the default BPMâ€™Online Bank Customer Journey are the custom-made features introduced into the BPMâ€™Online Bank Customer Journey Solution. These features are not mentioned in the text.&lt;/s&gt;</t>
  </si>
  <si>
    <t>Under the \"OPERATIONS\" tab in the BPM'Online Contacts section, the following data fields are available: Created by, Created on, Modified by, Modified on, Multi-company, and History of changes.&lt;/s&gt;</t>
  </si>
  <si>
    <t>The purpose of the Summary tab in the Contacts section is to provide a summary of key information lines about a Contact.&lt;/s&gt;</t>
  </si>
  <si>
    <t>The specific information displayed under the \"SUMMARY\" tab in the Contacts section includes the Contact's name, email address, phone number, and any additional notes or comments entered by the user.&lt;/s&gt;</t>
  </si>
  <si>
    <t>You can see a Contact's phone number in the Mobile phone field.&lt;/s&gt;</t>
  </si>
  <si>
    <t>The possible status of a Contact can be Active, Inactive, or Deleted.&lt;/s&gt;</t>
  </si>
  <si>
    <t>No, a company cannot support relationships with Contacts in BLOCKED status. The BLOCKED status indicates that the Contact has been restricted from accessing the account, and therefore, the company cannot engage in any business activities with them. It is important to maintain a professional and ethical relationship with customers, and blocking their access to the account is a way to ensure that their privacy and security are protected.&lt;/s&gt;</t>
  </si>
  <si>
    <t>To check if the multi-lingual customer support desk has been configured in the BPM'Online system, follow these steps:
1. Log in to your BPM'Online system.
2. Navigate to the \"Administration\" module.
3. Click on \"Customer Support\" under the \"Service Desk\" section.
4. Look for the \"Multi-Lingual Customer Support Desk\" setting. If it is enabled, then the multi-lingual customer support desk has been configured in the system.
Alternatively, you can also check the \"Preferred Language\" field in the customer's record to see if it is set to a language other than the system's default language. If it is, then the multi-lingual customer support desk has been configured for that customer.
I hope this helps! Let me know if you have any further questions.&lt;/s&gt;</t>
  </si>
  <si>
    <t>A Contact can have up to 5 active currency accounts in the BPMâ€™Online system.&lt;/s&gt;</t>
  </si>
  <si>
    <t>The purpose of the Access Management tab is to manage the access rights given to a particular Contact.&lt;/s&gt;</t>
  </si>
  <si>
    <t>The type of access rights that can be managed in the Access Management tab are Can read, Can edit, and Can read related items.&lt;/s&gt;</t>
  </si>
  <si>
    <t>Under the Processing Info tab in the Investigations section, the following type of information is displayed: general information, investigation stage notes, and attachments.&lt;/s&gt;</t>
  </si>
  <si>
    <t>You can find customer currency exchange operations in the chapter Currency Exchange.&lt;/s&gt;</t>
  </si>
  <si>
    <t>RMS (ROOT MEAN SQUARE)</t>
  </si>
  <si>
    <t>Labākais iespējamais rezultāts</t>
  </si>
  <si>
    <t>Mūsu modeļi</t>
  </si>
  <si>
    <t>PrivateGPT modeļi</t>
  </si>
  <si>
    <t xml:space="preserve"> The BPM'Online system is a digital banking solution that enables business teams to manage their customers and accounts in real-time, providing access to self-service portals for account management. It also offers features such as currency exchange rates, fees, time lines of past communications with the customer, investments information, and more.</t>
  </si>
  <si>
    <t xml:space="preserve"> The BPM'online system allows for multiple views of a customer's information, such as contact details or account history. This is achieved through various tabs within the accounts section that can be customized to show specific data points depending on user permissions. Additionally, there are separate sections dedicated to managing access and communication with customers in order to provide personalized support at any time during their relationship with Elcoin.</t>
  </si>
  <si>
    <t xml:space="preserve"> The context provided does not give any indication as to why there is a difference between the two systems, or what specific features are different. It would be helpful if more information was given about this topic in order for an accurate answer to be formed.</t>
  </si>
  <si>
    <t xml:space="preserve"> The context provided does not give any indication or hint as to what is meant by "default" in this question. Therefore, I cannot provide an answer based on that information alone.</t>
  </si>
  <si>
    <t xml:space="preserve"> The BPM'Online system allows to view contact details for a particular account from different angles depending on the configured roles, such as managing access of information and past communications with business customers.</t>
  </si>
  <si>
    <t xml:space="preserve"> The OPERATIONS tab provides a list of all operations that can be performed on Contacts. This includes actions such as adding, editing or deleting contacts and managing their status (e.g., active/inactive).</t>
  </si>
  <si>
    <t xml:space="preserve"> Yes, it is possible to configure a custom layout for the case page in SAP CRM by using XML files or programmatically through code. This can help customize and personalize the user interface based on specific business needs or preferences.</t>
  </si>
  <si>
    <t xml:space="preserve"> The number of tabs that can be found under the "Accounts" tab is not specified.</t>
  </si>
  <si>
    <t xml:space="preserve"> The Purpose of the Summary Tab</t>
  </si>
  <si>
    <t xml:space="preserve"> The "SUMMARY" tab provides a summary of key information lines about a contact.</t>
  </si>
  <si>
    <t xml:space="preserve"> The contact's phone number should be available in their profile page on OdnoKlassniki, LinkedIn or Vkontakte.</t>
  </si>
  <si>
    <t xml:space="preserve"> The answer is in Section 4, where you will be able to see all possible communication options for that particular contact.</t>
  </si>
  <si>
    <t xml:space="preserve"> The answer to this question depends on whether it is referring to contacts with type=customer. If so, then there are three possible statuses for such Contacts - ACTIVE (meaning that they take part in customer financial services), SUSPENDED (if the contact had been suspended from financial services due to suspicious behavior or fraud/compliance-related matters) and BLOCKED (if their account has been blocked by the company). If it is referring to contacts with type=customer, then there are two possible statuses - ACTIVE (meaning that they take part in customer financial services) and NO STATUS.</t>
  </si>
  <si>
    <t xml:space="preserve"> The answer is NO.</t>
  </si>
  <si>
    <t xml:space="preserve"> In the context provided, it is not clear what specific financial services or information services are available for a contact that has been blocked. However, based on the statement "all financial services and large amount of information services" may be affected by this status.</t>
  </si>
  <si>
    <t xml:space="preserve"> To view a contact's preferred language, you need to go into their profile and select "Language" from the dropdown menu on the left-hand side.</t>
  </si>
  <si>
    <t xml:space="preserve"> To see whether or not a multi-lingual customer support desk is set up, you should go to the "Communications" section of your account and look for an option labeled "Preferred language." If this setting exists, it will be listed under the tab named "Language preferences."</t>
  </si>
  <si>
    <t xml:space="preserve"> You may need to check with your contact or their representative for access to their identification documents, as it varies depending on how they handle personal information and documentation requirements.</t>
  </si>
  <si>
    <t xml:space="preserve"> The number of identification documents that a contact can have is not specified, but it should be at least 1 to ensure there is at least one valid document for each customer account.</t>
  </si>
  <si>
    <t xml:space="preserve"> The section shows customer��s active currency accounts, which are only visible if the contact has a type of "customer".</t>
  </si>
  <si>
    <t xml:space="preserve"> The number of active currency accounts that a contact can have is not specified.</t>
  </si>
  <si>
    <t xml:space="preserve"> The Account section in Elcioin's system allows users to manage financial accounts for their clients, including checking balances and making transactions such as deposits or withdrawals. It also provides access control features that allow administrators to restrict certain actions on specific accounts based on user roles or permissions. Additionally, the Accounts section can be used to store information about a particular legal entity within an organization's structure, which may have multiple links with affiliated companies under one ownership group of businesses.</t>
  </si>
  <si>
    <t xml:space="preserve"> The Account section in Confidentiality shows how an account can be related to multiple ownership structures, such as subsidiaries and holding companies. It also allows for additional due diligence measures on all relevant parties involved with a particular entity or beneficiary of that entity's accounts. Additionally, the system stores any representations made by entities regarding their relationship with financial institutions through this section.</t>
  </si>
  <si>
    <t xml:space="preserve"> The context provided does not contain any specific information regarding a firm's UBO, so it is unclear where to find such information.</t>
  </si>
  <si>
    <t xml:space="preserve"> The Ultimate Benefiial Owner (UBO) can be linked to an account by creating or updating it through a user interface. This process involves selecting "Account" from the main menu, then choosing "Add Account," and finally entering information about the UBO in their profile section of the system's settings page. Once this is done, any changes made to the UBO will be automatically reflected across all accounts linked to them via BPMS Online.</t>
  </si>
  <si>
    <t xml:space="preserve"> The purpose of the Accounts tab in Elcioin's platform is to provide detailed information about financial accounts associated with an Account, including their affiliation and links with other Contacts or Accounts. It also allows users to view all current accounts available for a given Account through synchronization with the integrated Business Process 'Get Financial Accounts Details' process. Additionally, it displays any supplementary documents that are associated with an account as well as past actions made under the Account card in the AUDIT tab.</t>
  </si>
  <si>
    <t xml:space="preserve"> The ACCOUNTS tab displays information about all financial accounts which have been opened or are currently open for a particular account. This includes details such as the unique identifier, name and currency associated with each account. Additionally, this section may also display any products that were provided to an account through its contact channel.</t>
  </si>
  <si>
    <t xml:space="preserve"> External accounts are shown under the "External" section, which displays a list of all external account IDs used by financial institutions such as banks and credit unions. The system also allows for access to information on these accounts through various interfaces like web portals or mobile apps.</t>
  </si>
  <si>
    <t xml:space="preserve"> The External References Account section displays a list of all external accounts held by an account holder's bank or financial institution. This includes both internal and external systems used for invoice generation purposes.</t>
  </si>
  <si>
    <t xml:space="preserve"> The section shows a list of all known representation items in different systems used by the financial institution.</t>
  </si>
  <si>
    <t xml:space="preserve"> The Access Management tab allows users to manage access rights for different contacts within a firm's system. It also provides information on past communications with customers and employees, as well as time-line tracking functionality that shows current tasks in relation to each contact or employee.</t>
  </si>
  <si>
    <t xml:space="preserve"> The Access Management tab allows for managing access to information related to a particular contact or employee within an organization's system, such as their role and organizational structure. It also provides options for controlling who has access to certain features on the platform based on various criteria including job title, departmental responsibilities, and more.</t>
  </si>
  <si>
    <t xml:space="preserve"> The Investigations tab displays all current investigations that have been associated with a particular Payment account, including their type and contact information.</t>
  </si>
  <si>
    <t xml:space="preserve"> The processing info tab displays a list of all investigations, including their number and date created, as well as any contact responsible for investigating on-time completion.</t>
  </si>
  <si>
    <t xml:space="preserve"> The context does not provide information on where you can view a Counterparty's current status, but it mentions that there are different statuses available for selection such as No Status and Manual Check Required (MANUAL CHECK REQUIRED).</t>
  </si>
  <si>
    <t xml:space="preserve"> The available statuses for a Counterparty (CP) in the "MAIN INFO" section of the Elcoin system include No Status, Manual Check Required, and Manually Checked.</t>
  </si>
  <si>
    <t xml:space="preserve"> The BPMS Online system allows customers to view all past currency exchange operations executed from one account to another. This information gets synchronized with the Elcoin ABS system as part of the integration process, Business Process "Get Currency Exchange Details".</t>
  </si>
  <si>
    <t xml:space="preserve"> The context does not provide information about how the customer currency exchange operations are retrieved.</t>
  </si>
  <si>
    <t>d6_GPT4All_mpnet-base_500</t>
  </si>
  <si>
    <t xml:space="preserve"> The BPM��Online system is designed to provide business teams with access to customer data and functionality in order to manage their customers' accounts, including viewing contact details from different angles depending on configured roles and section settings. It also offers a currency exchange feature for buying or selling currencies at an agreed-upon rate, as well as the ability to view additional fees taken by the customer during transactions. Additionally, it allows users to access detailed information about their customers' accounts through various tabs such as Accounts, Contacts, Currency Exchange and Additional Fees.</t>
  </si>
  <si>
    <t xml:space="preserve"> The BPM'online system allows for multiple views of customer information depending on their role within an organization. This can include accessing contact details, account summaries, legal person sections related to a particular customer or employee, as well as viewing payment history records in the accounts section. Additionally, Elcoin has incorporated data enrichment functionality that enables filtering out counterparties before making payments based on IBANs associated with them.</t>
  </si>
  <si>
    <t xml:space="preserve"> The context provided does not give any information about why their system differs. It only mentions that there may be differences in functionality and appearance between different versions of a software program, but it doesn't provide enough details to answer this question accurately.</t>
  </si>
  <si>
    <t xml:space="preserve"> The main difference between your BPM��Online system and the default BPM��Online Bank Customer Journey is that you have extended functionality by adding custom-made features. You can access more information about these capabilities on Elcoin's website at &lt;https://acaademy.creatio.com/navigation-page&gt;.</t>
  </si>
  <si>
    <t xml:space="preserve"> The BPM��Online Contacts section contains contact details for customers, including their name and email address. It also allows users to view customer profiles from different angles depending on configured roles and settings in the system.</t>
  </si>
  <si>
    <t xml:space="preserve"> The OPERATIONS tab provides access to various operations that can be performed on Contacts, such as adding or updating a contact record. This includes actions like creating new contacts, editing existing ones, and deleting them altogether. Additionally, this tab also allows for managing the status of each operation (e.g., pending, completed), which is useful in tracking progress towards specific goals within an organization's CRM system.</t>
  </si>
  <si>
    <t xml:space="preserve"> Yes, these sections can be configured as part of the system setup in SAP CRM for Financials and Accounts.</t>
  </si>
  <si>
    <t xml:space="preserve"> The number of tabs that can be displayed at once is not specified, but it appears to have a limit on how many items can be shown per page or tab.</t>
  </si>
  <si>
    <t xml:space="preserve"> The Purpose of the SUMMARY Tab</t>
  </si>
  <si>
    <t xml:space="preserve"> The SUMMARY tab displays all essential information about a contact, including its picture and name. It also provides details such as whether it's active or pending, who created it last time, if someone else modified it recently, and any multi-company/multi-institutional working regime setup in place for the Contact.</t>
  </si>
  <si>
    <t xml:space="preserve"> The context does not provide information about where you can find a contact's phone number, as it is only mentioned in relation to the registration process for customers who have provided their mobile numbers during onboarding.</t>
  </si>
  <si>
    <t xml:space="preserve"> The answer to this question depends on how you have set up your contact management in the system, but generally speaking, it would be under either "Contacts" or "Accounts." If Contacts is selected as the primary tab and Accounts is available for editing, then a Contact's email address should appear there. However, if both tabs are active at once, you may need to look elsewhere depending on how your system has been set up.</t>
  </si>
  <si>
    <t xml:space="preserve"> The Status field in the system for you company can take any one of the following values: ACTIVE, SUSPENDED, BLOCKED, NO STATUS.</t>
  </si>
  <si>
    <t xml:space="preserve"> To update a contact's status, you will need to access their profile in your system and select an option that corresponds with the desired status. The options available may vary depending on how your system is set up, but typically include things like "Active," "Suspended," or "Blocked." Once you have selected the appropriate option for a contact's current status, click to save any changes made in this section of their profile page.</t>
  </si>
  <si>
    <t xml:space="preserve"> Yes, the company can still support business relationships with a given contact who is currently blocked. However, all financial services and large amount of information services are unavailable to that particular account until it has been unblocked by an authorized representative or decision maker at the appropriate level in the organization.</t>
  </si>
  <si>
    <t xml:space="preserve"> The contact is unable to use any financial or large amount of information services.</t>
  </si>
  <si>
    <t xml:space="preserve"> To see whether a multilingual customer support desk is available for your business, you should visit the "Communications" section of the main operation information tabs. If there are any communication options listed under this tab that require language selection or configuration, then it means that multi-lingual customer support desks have been configured in the BPM��Online system.</t>
  </si>
  <si>
    <t xml:space="preserve"> You may check your Account for any primary or additional identification documents that were issued by an KYC/KYB vendor during on-boarding.</t>
  </si>
  <si>
    <t xml:space="preserve"> The number of Identification Documents that an Account has is not limited. However, there are certain limitations on how many primary and additional documents each account may hold at any given time. These limits vary depending on the type of document being held by the account holder (e.g., passport or national ID).</t>
  </si>
  <si>
    <t xml:space="preserve"> The CURRENCY ACCOUNTS tab shows all customer currency accounts issued by Elcoin as part of its service provision, including wallet IDs and account numbers for each individual account holder.</t>
  </si>
  <si>
    <t xml:space="preserve"> The number of active currency accounts that a Contact can have is not specified in the given context, but it would depend on various factors such as the configuration settings and permissions assigned to each user.</t>
  </si>
  <si>
    <t xml:space="preserve"> The purpose of the Accounts tab within BPMSOnline Bank Customer Journey solution is to provide a detailed overview and summary of all financial accounts associated with an account holder. It allows users to access information about their current, past or future accounts in one place without having to navigate multiple screens for each individual transaction. Additionally, it provides links between different types of entities such as subsidiaries, holding companies, beneficiaries, brokers, internet-banks, and service providers that may be relevant to the account holder's business operations.</t>
  </si>
  <si>
    <t xml:space="preserve"> In addition to providing information about an account's entity properties such as its type and legal form, it also allows for differentiation based on ownership structure through possible subsidiaries or holding companies (Accounts). The system can impose additional due diligence measures not only on one company but all related companies. It is also possible to record any known representations or links a company may have in relation to the financial account control of an Account and other representation types such as internet-bank access, broker service, beneficiary setup, segmentation, and more.</t>
  </si>
  <si>
    <t xml:space="preserve"> The section shows all users who have an access to the self-service portal, showing their details as Account - is the given account which has connected portal users; Contact - a given person who is entitled to have a portal access credentials; Role - a role in which is occupied by a given Contact. By default the system supports the following roles: Authoriased representative - a Contact who has the legal right to represent a given Account; Beneficiary - a Contact who owns all or a fraction of issued company��s shares; Client relations manager - a Contact who acts as the support account manager for a given Account; Contact person - a Contact which has approached financial institution or is acting as a key contact person for a given Account.
Notes: The AUDI T tab was designed to show entry creation details and information of last modifications, including notes that can be edited by anyone with adequate access rights without having version history.</t>
  </si>
  <si>
    <t xml:space="preserve"> The UBO link can be established by adding or updating contact details for a given account. This process involves creating new contacts, assigning roles to these contacts and then linking them with their respective accounts through the self-service portal. Once this is done, any changes made in one section will automatically reflect across all other sections of the system.</t>
  </si>
  <si>
    <t xml:space="preserve"> The purpose of the Accounts tab in BPMSOnline Bank Customer Journey solution is to provide a detailed information about an Account and its communication with other Contacts or Accounts within your organization's structure. It also allows you to manage access rights for particular Contact, such as adding new contacts, updating contact details, etc., by using this tab.</t>
  </si>
  <si>
    <t xml:space="preserve"> The ACCOUNTS tab displays all current accounts which are available to a particular Account. All financial accounts are synchronized with the Elcoin ABS system and show the latest information, in accordance with to the integrated Business Process 'Get Financial Accounts Details' process. It is possible to change account status by following Business Process 'Put Financial Account Details Change' process. The list of data fields under the ACCOUNTS tab includes:
1 User accounts - displays a list of all financial accounts which are opened or has been opened for a given Account. 
2 Products - shows information about all financial products, such as credit cards and loans, that have been provided to a particular Account with type = customer.</t>
  </si>
  <si>
    <t xml:space="preserve"> The section shows a list of all known external accounts' IDs, both internal and external.</t>
  </si>
  <si>
    <t xml:space="preserve"> The External References Account section shows a list of all external accounts used by the Financial Institution, including both internal and external systems.</t>
  </si>
  <si>
    <t xml:space="preserve"> The section shows the list of all accounts held with external banks and their respective account numbers or IBAN (depending on country). This information is useful for invoice generation purposes, as it allows you to generate invoices from these external bank accounts.</t>
  </si>
  <si>
    <t xml:space="preserve"> The possible entity properties that can be displayed in the Segmentation section include Counterparty, Address Line 1, Address Line 2, City, County, Country, Post Code.</t>
  </si>
  <si>
    <t xml:space="preserve"> The purpose of the Access Management tab in ACCESS MANAGEMENT is to manage access rights for contacts within an organization. It allows administrators to assign different levels of permissions based on their role or job function, and also enables them to control who can view certain information about themselves (such as contact details) through various settings options.</t>
  </si>
  <si>
    <t xml:space="preserve"> The Access Management tab allows for managing access to information related to an employee or appointed auditor, such as their role within an organization and relation to existing customers.</t>
  </si>
  <si>
    <t xml:space="preserve"> The Investigations tab displays information about investigations that have been created for a particular account or counterparty in the system. It includes details such as type (e.g., risk management, compliance), number assigned to each investigation by the system, date when an investigation was created and who is responsible for its completion on time. Additionally, it shows case status, deadline set for investigations, contact information of assignees or contacts involved in the investigation, attachments related to the investigation such as documents, images, videos, etc., notes that are relevant to a given counterparty's account.</t>
  </si>
  <si>
    <t xml:space="preserve"> The Processing Info tab displays a list with all relevant attachments and notes, which are related to an ongoing or completed case.</t>
  </si>
  <si>
    <t xml:space="preserve"> The AUDIT tab provides a history of past actions and changes made under the Counterparty card.</t>
  </si>
  <si>
    <t xml:space="preserve"> The available statuses for a Counterparty in the "Blacklist Status" field of the "MAIN INFORMATION" tab depend on its current blacklist status. If it is currently blacklisted, then only the "BLACKLISTED" status will be displayed under this section. However, if there are any pending actions required to change or update the counterparty's blacklist status, such as an external KYC/KYB vendor processing a result and updating their records accordingly, both the current status (e.g., BLACKLISTS) and the action date may also be displayed under this section for reference purposes.</t>
  </si>
  <si>
    <t xml:space="preserve"> The BPMS Online system allows customers to view all past currency exchange operations executed from one customer's account to another, as well as any investigations associated with a Currency Exchange Operation and supplementary documents related to the operation.</t>
  </si>
  <si>
    <t xml:space="preserve"> The Elcoin ABS system allows customers to view all transactions which were registered in their account as part of a service provision. This information is displayed on the Currency Exchange section within the BPMS Online interface, where users can access and analyze this data for various purposes such as monitoring currency exchange operations or identifying potential fraud activity related to these activities.</t>
  </si>
  <si>
    <t>d6_GPT4All_mpnet-base-1000</t>
  </si>
  <si>
    <t>d6_LlamaCpp_mpnet-base-1000</t>
  </si>
  <si>
    <t>d6_LlamaCpp_minilm-l6-v2-1000</t>
  </si>
  <si>
    <t>d6_GPT4All_minilm-l6-v2-1000</t>
  </si>
  <si>
    <t>d6_LlamaCpp13b_minilm-l6-v2-1000</t>
  </si>
  <si>
    <t xml:space="preserve"> The BPM'Online System allows to view customers from various different angles depending on the configured roles and section settings, as well as allowing to store information about legal entities within your organizational structure.</t>
  </si>
  <si>
    <t xml:space="preserve"> The BPM'Online system allows users to view customers from various angles depending on their role within an organization. This is achieved through configuration of access rights, which determine what information a user can see or edit for each customer. Additionally, the system provides different sections that display specific types of data based on the configured roles and settings. For example, in the Contacts section, users may view summary information about customers, while in the Accounts section they may view detailed information about legal entities within their organizational structure. By tailoring access rights and section settings to each user's role, the BPM'Online system enables a comprehensive understanding of customers from multiple perspectives.</t>
  </si>
  <si>
    <t xml:space="preserve"> The BPM'Online system used by Elcoin Ltd has been customized with additional features and functionalities beyond what is offered in the standard BPM'Online Bank Customer Journey solution. These modifications were made to better suit the specific needs of Elcoin's customers and operations.</t>
  </si>
  <si>
    <t xml:space="preserve"> The answer can be found in the provided context, specifically in the "Solution Features" section.</t>
  </si>
  <si>
    <t xml:space="preserve"> The BPM'Online Contacts section contains the following main customer information tabs: SUMMARY, ACCOUNTS, and CONTACTS.</t>
  </si>
  <si>
    <t xml:space="preserve"> The OPERATIONS tab within the BPM'Online Contacts section provides various data fields related to customer operations, such as account management and communication preferences. These specific data fields may include information like email addresses, phone numbers, and mailing addresses associated with each contact. Additionally, there could be other customizable fields tailored to an organization's specific needs.</t>
  </si>
  <si>
    <t xml:space="preserve"> Yes, you can configure the list of tabs in the system settings by selecting which ones are visible and accessible for each user role or group.</t>
  </si>
  <si>
    <t xml:space="preserve"> Based on the provided context, there are 12 main customer information tabs available in the BPM'Online Accounts section. These include SUMMARY, GENERAL, PRODUCTS, ACCOUNTS, PAYMENTS, CURRENCY EXCHANGE, HOLDS, ADDITIONAL, ACCESS MANAGEMENT, TIMELINE, HISTORY, and INVESTIGATIONS.</t>
  </si>
  <si>
    <t xml:space="preserve"> The SUMMARY tab provides all essential information about a Contact and describes whether this Contact is active, pending or blocked customer (provided it is assigned as one).</t>
  </si>
  <si>
    <t xml:space="preserve"> The SUMMARY tab provides all essential information about a Contact, including whether this Contact is active, pending, or blocked customer. Additionally, it displays the following fields: Name, Created by, Created on, Modified by, and Modified on.</t>
  </si>
  <si>
    <t xml:space="preserve"> You cannot view a Contact's phone number in your account as it is not stored or shared publicly due to privacy concerns and security regulations.</t>
  </si>
  <si>
    <t xml:space="preserve"> You can find a Contact's email address in the GENERAL tab under the Email field.</t>
  </si>
  <si>
    <t xml:space="preserve"> Based on the provided context, a Contact's status can take any of the following values: ACTIVE, SUSPENDED, BLOCKED, and NO STATUS.</t>
  </si>
  <si>
    <t xml:space="preserve"> You cannot directly change a Contact's status from "SUSPENDED" to "ACTIVE". The system has specific rules and procedures in place for managing suspended accounts, which include reviewing the account activity, assessing any potential risks or compliance issues, and making a final decision on whether to reactivate the account.
If you have access to the Contact's details and can verify that they are no longer subject to any suspicious behavior or fraudulent activities, you may be able to request that their status be updated to "ACTIVE". However, this should only be done through official channels and with proper authorization from the relevant authorities.
It is important to note that changing a Contact's status without following the appropriate procedures can result in legal and compliance issues, so it is crucial to follow the established protocols when managing accounts in a financial institution.</t>
  </si>
  <si>
    <t xml:space="preserve"> The answer is not provided in the given text.</t>
  </si>
  <si>
    <t xml:space="preserve"> You can find the Contact's preferred language in the "Preferred Language" section of their profile.</t>
  </si>
  <si>
    <t xml:space="preserve"> To check if the multi-lingual customer support desk has been configured in the BPM'Online system, follow these steps:
1. Log in to your BPM'Online account and navigate to the Contacts section.
2. Look for the "Preferred Language" tab under each contact's details. If the multi-lingual customer support desk has been configured, you should see a list of available languages.
3. Check if the language you are looking for is listed in the drop-down menu. If it is not, then the multi-lingual customer support desk has not been configured for that contact.
Note: The BPM'Online system may have different configurations and settings depending on your organization's requirements and customizations. Therefore, if you are unsure about how to check this configuration, please consult with a member of Elcoin staff or visit the original developer's website for more information.</t>
  </si>
  <si>
    <t xml:space="preserve"> You cannot find the Contact's identification documents here as this information is not provided or stored in any way within Elcoin Ltd.'s systems. The identification document section provides a list of identification documents that have been provided directly by the customer, or received through connected KYC/KYB providers. However, you may be able to find some basic personal information such as first name and last name from the Contact Data section.</t>
  </si>
  <si>
    <t xml:space="preserve"> The number of identification documents that a Contact can have in the BPM'Online system depends on the configuration and requirements of your organization. However, based on the information provided in the context, there are no specific limits or restrictions mentioned regarding the number of identification documents for a Contact. Therefore, I cannot provide an exact answer to this question without further clarification or details from you.</t>
  </si>
  <si>
    <t xml:space="preserve"> You can find the customer’s currency account in the Currency Accounts tab under BPM’Online GUI at Elcoin Ltd.</t>
  </si>
  <si>
    <t xml:space="preserve"> The number of active currency accounts that a contact can have is determined by their role within an organization and any configured settings for section.</t>
  </si>
  <si>
    <t xml:space="preserve"> The purpose of the Account section is to provide a summary and detailed information about an account, including its communication details.</t>
  </si>
  <si>
    <t xml:space="preserve"> Thank you for providing me with this context! Based on what you've shared, it seems that the Account section in Elcoin Ltd's system is designed to store information about various types of accounts, including their ownership structure and beneficiaries. To answer your question, I can tell you that the system differentiates between different legal entities by offering a list of possible values for the "Legal form" field in the Segmentation section. This allows users to select the appropriate type of company (e.g., CIC, Co.) based on the entity's legal status. Additionally, the Beneficiary section provides information about the beneficiaries linked to an Account, including their control over the account and status of the link.
However, I must inform you that without further context or access to Elcoin Ltd.'s system directly, I cannot provide a definitive answer to your question regarding how the Account section differentiates between different legal entities.</t>
  </si>
  <si>
    <t xml:space="preserve"> The information you are looking for can be found in the Beneficiary section of the entry.</t>
  </si>
  <si>
    <t xml:space="preserve"> The Ultimate Beneficial Owner (UBO) link is established by linking a Contact to an Account through the "Beneficiary" tab within the BPM'Online system. This tab allows you to enter information about the beneficiaries of an account, including their name and relationship to the account holder. The UBO link is then established by selecting the appropriate type of control (beneficiary with control or beneficiary without control) and entering the relevant details in the "Beneficiary" tab.</t>
  </si>
  <si>
    <t xml:space="preserve"> The ACCOUNTS tab allows one to view all current accounts that are available to a given Account .</t>
  </si>
  <si>
    <t xml:space="preserve"> The ACCOUNTS tab displays the list of financial accounts associated with a particular Account in several sections, each containing specific information about that account. These sections include User Accounts, Products, Payments, Currency Exchange, Holds, and External Accounts. Each section provides details such as account status, balance, currency, and other relevant information. The list of financial accounts is organized according to the type of account (e.g., base account, external account), with subsections for each type of account. By viewing these sections, you can gain a comprehensive understanding of all financial accounts associated with a given Account.</t>
  </si>
  <si>
    <t xml:space="preserve"> The External References section under ACCOUNTS tab shows all known external accounts' IDs in various systems used by Financial Institution.</t>
  </si>
  <si>
    <t xml:space="preserve"> The External References Account section shows a list of all external accounts IDs found in different systems used by the Financial Institution. This includes both internal and external systems, as well as the account's currency, balance, status, and other relevant details.</t>
  </si>
  <si>
    <t xml:space="preserve"> The External Accounts section of the ACCOUNTS tab shows the accounts held with external banks and provides useful information for invoice generation purposes.</t>
  </si>
  <si>
    <t xml:space="preserve"> Based on the provided context, it seems that the Segmentation section is designed to display information related to customer risk assessments and service level preferences. The following entity properties could potentially be displayed in this section:
1. Category - a customer risk group category based on established risk assessment methodologies (e.g., CSR).
2. Service Level - the type of service provided to the customer, which can have different types such as AFFLUENT, MASS, and VIP.
3. Consent to Verify Personal Data - automatically ticked when personal data needs to be verified for compliance with GDPR regulations.
4. Investigation Result - a lookup table containing the result of an investigation (e.g., Completed or Cancelled). Mandatory for completed and cancelled statuses.
5. Decision - the decision made based on the investigation results, which could be Acceptance, Rejection, or Pending.
6. Risk Score - automatically calculated risk score based on a risk scoring methodology to assess counterparty risk.
7. Investigation Stage - information about the stage of an investigation (e.g., In Progress, On Hold, Completed).
8</t>
  </si>
  <si>
    <t xml:space="preserve"> The purpose of the Access Management tab is to manage access rights given to a particular Contact. It helps identify an employee's role within an existing organizational structure and manages relations with existing customers in terms of their organizational duties .</t>
  </si>
  <si>
    <t xml:space="preserve"> In the Access Management tab, you can manage various types of access rights for a particular contact, including their ability to read, edit, and related items. Additionally, you can also set organizational roles given to an employee according to employment contracts.</t>
  </si>
  <si>
    <t xml:space="preserve"> According to the provided context, it appears that the Investigations tab displays current investigations associated with a particular Account in Elcoin Ltd's system .The tab provides information on investigation type ,number date contact case status and deadline. The list of sections can be configured according to business needs.</t>
  </si>
  <si>
    <t xml:space="preserve"> Under the Processing Info tab, you will find a list of all investigations associated with a particular Account or Contact. The list displays the following values for each investigation: Type - the type of investigation (e.g., Compliance, Security); Number - a serial number assigned to each investigation by the system; Date - the date the investigation was created; Contact - the contact responsible for completing the investigation on-time; Case status - the current status of the investigation (e.g., Not Started, In Progress, Canceled, Completed).</t>
  </si>
  <si>
    <t xml:space="preserve"> The Current Status of a counterparty is displayed on the Summary Tab.</t>
  </si>
  <si>
    <t xml:space="preserve"> The available statuses for a counterparty's blacklist status under the Main Info tab are "MANUAL CHECK REQUIRED", "WHITELIST", and "BLACKLIST".</t>
  </si>
  <si>
    <t xml:space="preserve"> You cannot view customer currency exchange operations in BPM’Online system as they appear in Elcoin ABS.</t>
  </si>
  <si>
    <t xml:space="preserve"> The customer currency exchange operations can be retrieved from the Elcoin ABS (Accounting and Bill Payment System) as part of FX Operation Data Exchange integrated process.</t>
  </si>
  <si>
    <t xml:space="preserve"> Based on the provided context, it seems that the BPM'Online system allows users to view customer information from various angles depending on their configured roles and section settings. Additionally, the system provides features such as currency exchange, payment processing, and counterparty management. The system also includes data enrichment functionality to filter out a counterparty before making payments to it due to potential existing denials of payments because of that. However, I cannot answer questions beyond what is provided in the context without additional information or clarification.</t>
  </si>
  <si>
    <t xml:space="preserve"> The BPM'Online system allows users to view customers from various perspectives depending on their assigned role within an organization. This is achieved through a feature called "roles-based access control," which restricts user access to specific sections of the platform based on their job responsibilities and permissions set by administrators.
For example, if a customer service representative has been granted permission to view only certain aspects of a customer's information (e.g., contact details or account history), they will not be able to see other parts of that same customer's data unless they have the appropriate role-based access control permissions. This ensures that sensitive information is protected and only accessible by authorized personnel.</t>
  </si>
  <si>
    <t xml:space="preserve"> You don't know, as you haven't been provided with enough context to determine why your BPM'Online system differs from the default one.</t>
  </si>
  <si>
    <t xml:space="preserve"> The answer to this question can only be determined by reviewing the custom-made features Elcoin had introduced into the BPM'Online Bank Customer Journey Solution. These include adding Contacts, Accounts, Counterparties sections and data enrichment functionality in order to view other pronunciations and typing which are linked to the same counterparty’s IBAN.</t>
  </si>
  <si>
    <t xml:space="preserve"> The BPM'Online Contacts section contains customer information such as Summary, Accounts, and Cases.</t>
  </si>
  <si>
    <t xml:space="preserve"> The "OPERATIONS" tab in the BPM'Online Contacts section provides information about currency exchange operations, including their processing status (completed or not), ABS ID (a unique customer ID number), and date/time of occurrence.</t>
  </si>
  <si>
    <t xml:space="preserve"> Yes, the list of tabs can be configured based on the needs of your organization. You can add or remove tabs as per your requirement using the Access Management feature in Compliance Central.</t>
  </si>
  <si>
    <t xml:space="preserve"> Based on the provided image, there are 11 main tabs available in the BPM'Online Accounts section.</t>
  </si>
  <si>
    <t xml:space="preserve"> The SUMMARY tab provides all essential information about a Contact, including whether this Contact is active, pending or blocked (if assigned as one). It displays various data fields such as contact picture, payment status, account number, and product details.</t>
  </si>
  <si>
    <t xml:space="preserve"> Under the SUMMARY tab, you can find a brief summary of the contact's details and history. This includes their name, created date, modified date (if applicable), and any notes or comments added by previous users. Additionally, if the multi-company feature is enabled in your system, there may be an additional field displaying whether this contact belongs to multiple companies.</t>
  </si>
  <si>
    <t xml:space="preserve"> You cannot view a Contact's phone number in any of the provided context pieces. According to the information given, contact numbers are only shared with authorized parties like KYC/KYB vendors during onboarding and are not publicly accessible.</t>
  </si>
  <si>
    <t xml:space="preserve"> You can find a Contact's email address in the Addresses section.</t>
  </si>
  <si>
    <t xml:space="preserve"> Based on the provided context, a Contact's status can take any of the following values: ACTIVE, SUSPENDED, BLOCKED, or NO STATUS.</t>
  </si>
  <si>
    <t xml:space="preserve"> You cannot directly change a Contact's status from "SUSPENDED" to "ACTIVE". The system automatically assigns a suspended or blocked status when it detects suspicious behavior, fraud, or compliance-related issues. To resolve the issue and make the contact active again, you need to investigate the matter further by following the appropriate process for handling these types of situations in your organization's policies and procedures. Once you have resolved the issue, you can update the Contact status manually through BPM’Online system by selecting the "Update" option from the Action menu next to the contact record.</t>
  </si>
  <si>
    <t xml:space="preserve"> No, if an Account (customer) has been blocked by MLRO as part of investigation and compliance related matters, then the company can no longer support any kind of relationship with that particular contact.</t>
  </si>
  <si>
    <t xml:space="preserve"> In BLOCKED status, all financial services and large amount of information services are unavailable to that particular Account/Contact.</t>
  </si>
  <si>
    <t xml:space="preserve"> You can view a Contact's preferred language in their profile under "Communications" options.</t>
  </si>
  <si>
    <t xml:space="preserve"> The multi-lingual customer support desk configuration is not something that you would be able to see directly within the BPM'Online system. Instead, this information is stored and managed through a separate database or system of record for your organization's customer service operations. This means that in order to check if the multi-lingual customer support desk has been configured, you will need to consult with your organization's customer service team or contact center manager who should have access to this information. They can provide you with an answer based on their knowledge of how the system is set up and used within your organization.</t>
  </si>
  <si>
    <t xml:space="preserve"> You cannot find a Contact's identification documents in Elcoin Ltd system as it is confidential and only accessible to authorized personnel.</t>
  </si>
  <si>
    <t xml:space="preserve"> The BPM'Online system allows for one external ID number in the Card Processing System (CMS) and one personal ID code as received by the customer during the registration/ID data extraction process.</t>
  </si>
  <si>
    <t xml:space="preserve"> The contact's currency accounts are listed under section 6 - Time.</t>
  </si>
  <si>
    <t xml:space="preserve"> The number of active currency accounts that a contact can have is determined by your business needs and configuration within the Elcoin ABS system. You may configure different limits for each type of account, such as wallet or external bank accounts, depending on how many accounts you want to allow per customer in BPM’Online.</t>
  </si>
  <si>
    <t xml:space="preserve"> The purpose of the Account section in Elcoin ABS is to provide a centralized location for managing and tracking customer accounts, including their details such as account name, contact information, balance, status, and history of changes. Additionally, it allows users to view all currency accounts issued to customers as part of service provision, external bank accounts held by customers, and known representation items.</t>
  </si>
  <si>
    <t xml:space="preserve"> The Account section in Elcoin ABS uses various fields and sections to differentiate between different legal entities. These include:
1. Legal Entity ID - This field is used to identify a specific legal entity associated with an account. Each legal entity has its unique identifier, which helps distinguish it from other legal entities within the system.
2. Account Name - The name of the account holder appears in this section. Depending on the type of account and the legal entity involved, different names may be displayed here. For instance, a corporate account might have the company's name, while an individual account would display the person's name.
3. Contact Role - This field indicates the role played by the contact associated with the account. Depending on their relationship to the legal entity, contacts can assume various roles such as authorized representatives, beneficiaries, or service providers. By identifying these roles, the system can differentiate between different legal entities and their respective contacts.
4. Representative - In this section, you'll find information about any known representations associated with an account. These may include broker services, internet banking access, or other types of representation that help identify a specific legal entity within the system. By exam</t>
  </si>
  <si>
    <t xml:space="preserve"> The UBO (Ultimate Beneficiary Owner) details are available in the "Contact" section of the portal, under the "Role" tab.</t>
  </si>
  <si>
    <t xml:space="preserve"> Based on the provided context, it seems that the UBO link is established through information stored in the "Beneficiary" section of the Accounts tab. The context mentions that this section is used to put any known information about the firm's UBO, including the link between an Account and other Account or Contact who is believed to have full or fractional ownership over the given Account. Therefore, it can be inferred that the UBO link is established by storing information about the UBO in this section of the BPM’Online system.</t>
  </si>
  <si>
    <t xml:space="preserve"> The Accounts tab provides information about all financial accounts that have been opened for a particular account, including details such as the type of account (customer or merchant), the associated bank or payment service provider, and any relevant notes or attachments.</t>
  </si>
  <si>
    <t xml:space="preserve"> The ACCOUNTS tab displays the list of all financial accounts associated with an Account, including the account type (customer or external), balance, status, and other relevant details.</t>
  </si>
  <si>
    <t xml:space="preserve"> You cannot see external Account's IDs in different systems on this tab as it only displays information that is available within the Elcoin ABS system. The External References section shows the total list of all external accounts IDs in different systems used by the Financial Institution, but you will need to access those systems directly to view the account details.</t>
  </si>
  <si>
    <t xml:space="preserve"> The External References Account section displays a total list of all external accounts' IDs found in different systems used by the Financial Institution. This includes both internal and external systems, showing the unique ID number for each account.</t>
  </si>
  <si>
    <t xml:space="preserve"> You cannot see the external account's entity properties in any of the sections provided in the context given above.</t>
  </si>
  <si>
    <t xml:space="preserve"> The possible entity properties that can be displayed in the Segmentation section include category (risk group), service level, and consent to verification of personal data.</t>
  </si>
  <si>
    <t xml:space="preserve"> Based on the provided context, it seems that the Access Management tab is designed to manage access rights given to a particular Contact. It allows you to identify an employee's role within an existing organizational structure and manage their relation to existing customers in terms of their organizational duties. Additionally, it provides information about any service restrictions that are in place for that particular Account .</t>
  </si>
  <si>
    <t xml:space="preserve"> In the Access Management tab, you can manage various types of access rights for a particular Contact, including their ability to read, edit, and related items. Additionally, you can configure risk factors established by your financial institution or use any default risk factors as needed.</t>
  </si>
  <si>
    <t xml:space="preserve"> The purpose of the Investigations tab is to display all current investigations associated with a particular Account or Contact in the system . It shows the following information for each investigation : type, number , date created and contact responsible for on-time completion. Additionally, it displays the case status (not started, in progress, canceled or completed) and deadline date set for an investigation .</t>
  </si>
  <si>
    <t xml:space="preserve"> Under the Processing Info tab, you will find information about the current status of each investigation associated with a particular Contact. This includes details such as whether an investigation has been started or canceled, and any deadlines that have been set for completing the investigation.</t>
  </si>
  <si>
    <t xml:space="preserve"> The Current Status of a counterparty can be seen on the Summary tab, under the section "Summary".</t>
  </si>
  <si>
    <t xml:space="preserve"> The available statuses for a counterparty's blacklist status under the Main Info tab are as follows: No Status, Manual Check Required, Whitelist, and Blacklist.</t>
  </si>
  <si>
    <t xml:space="preserve"> You can view all customer currency exchange operations in the BPM'Online system by going to the "Currency Exchange" section of the Elcoin ABS.</t>
  </si>
  <si>
    <t xml:space="preserve"> The customer currency exchange operations can be retrieved through FX Operation Data Exchange integrated process as part of Elcoin ABS service provision to end customers.</t>
  </si>
  <si>
    <t xml:space="preserve"> The BPM��Online system allows business teams to view customer information from various different angles depending on configured roles and section settings, as well as contact customers through a Contact tab with main tabs for SUMMARY, BUY CURRENCY, BUY AMOUNT, EXCHANGE RATE, FEES, STATUS. It also has currency exchange sections that allow filtering out counterparties before making payments to them due to different payment details or service providers sending different payer's information.</t>
  </si>
  <si>
    <t xml:space="preserve"> The BPM'online system allows for multiple views of a customer, including contacts, accounts, cases, and more. This is achieved through various tabs within each view that provide detailed information about the respective entity or aspect of the business process management (BPM) solution. These tabs include contact profiles, account summaries, case histories, and feedback forms to gather valuable insights from customers regarding their experience with Elcoin's BPM system.</t>
  </si>
  <si>
    <t xml:space="preserve"> The context provided does not give any information about why there is a difference between the default system and the custom-made features introduced by Elcoin in their BPM'Online.</t>
  </si>
  <si>
    <t xml:space="preserve"> The main difference is that Elcoin has extended the system functionality as part of a Digital Banking Solution (DBS), where the BPMS Online system acts as the principal work place for business teams in relation to various functional features such as Contacts, Accounts and Counterparties. Additionally, there are custom-made features introduced by Elccoin that have been incorporated into the BPM��Online Bank Customer Journey solution.</t>
  </si>
  <si>
    <t xml:space="preserve"> The BPM��Online Contacts section contains contact information for customers, including name and address details. It also allows users to view customer profiles from different angles depending on their configured roles and settings in the system. Additionally, it provides a summary of key information lines about an account such as its type (e.g., personal or business), balance, fees charged, etc. The section is designed for managing consultations, incidents, complaints, claims, service requests received by the contact center. It enables users to register cases and track their status, add information regarding case resolution, store customer feedback information, analyze summary information about cases in order to gain insights into customer needs or issues that may require further attention from Elcoin's support team.</t>
  </si>
  <si>
    <t xml:space="preserve"> The OPERATIONS tab contains a list of all operations for a particular account, including information such as operation type (e.g., deposit or withdrawal), transaction amount, and date/time stamp.</t>
  </si>
  <si>
    <t xml:space="preserve"> Yes, it is possible to configure a tab system for an organization's financial institution website or application that allows users to access different types of information related to their accounts such as customer details, account balances, transaction history, and more. The configuration process involves selecting which tabs should appear on the page based on user roles (such as customers, employees) and setting up permissions accordingly so only authorized personnel can view certain data or perform specific actions within a tab system.</t>
  </si>
  <si>
    <t xml:space="preserve"> There is only one main customer information tab, which contains summary of key information lines about an account.</t>
  </si>
  <si>
    <t xml:space="preserve"> The Summary tab provides a summary of key information lines about a contact, including its picture and payment status. It also displays any supplementary documents associated with the contact.</t>
  </si>
  <si>
    <t xml:space="preserve"> The SUMMARY tab displays a summary of all contacts that have been created within an organization. It includes various fields such as name, description, and contact status (active or inactive). Additionally, it shows any changes made to these contacts over time by different users with their respective modification dates.</t>
  </si>
  <si>
    <t xml:space="preserve"> The contact's phone number is not provided in this context.</t>
  </si>
  <si>
    <t xml:space="preserve"> The answer is "Section 1" in the contact record.</t>
  </si>
  <si>
    <t xml:space="preserve"> A contact's status refers to its current on-boarding or service status. The possible statuses are ACTIVE (customer), SUSPENDED (suspended for suspicious behavior, fraud, or compliance related matters), BLOCKED (company cannot support relationships with the given customer and implies that all financial services and large amount of information services are unavailable to that particular account).</t>
  </si>
  <si>
    <t xml:space="preserve"> To update a contact's status from "SUPSEENED" (suspended) to "ACTIVE", you will need to follow these steps: 
1. Log in to your Elcoin account and navigate to the Contacts section of the system. 
2. Find the Contact that needs an upgrade, either by name or ID number. 
3. Click on their record from the list view. This should bring up a contact details page with all relevant information about this particular Contact. 
4. Scroll down and locate the "Status" field in the left-hand column of the screen. If it is currently set to "SUPSEENED", click on that status name or number next to it, which will change its color from blue (suspended) to green (active). This indicates that you have successfully updated this Contact's status and they are now active in your system. 
5. Save the changes by clicking either a "Save" button at the top of the screen or on the right-hand side, depending on where it is located for each section/field within Contacts.</t>
  </si>
  <si>
    <t xml:space="preserve"> Yes, it can be supported by MLRO as an investigation bypass in order to implement immediate response actions.</t>
  </si>
  <si>
    <t xml:space="preserve"> In the case of an Account being blocked due to suspicious behavior or fraud-related matters, it means that all financial services and large amount of information services offered by the company can no longer be supported for this particular business customer. This may include access to accounts such as credit cards, loans, mortgages, etc., which are not available anymore in order to prevent further fraudulent activities from taking place.</t>
  </si>
  <si>
    <t xml:space="preserve"> The context does not provide information about where you can find a contact's preferred language, as it only mentions that this affects customer support desk processes and multi-lingual customer support desk must be configured a priori.</t>
  </si>
  <si>
    <t xml:space="preserve"> To view whether a multilingual customer support desk is set up, you need to go to the "Communications" tab and look for an option labeled "Primary phone." If this field contains any value other than "Alternate Phone," then it means that the multi-lingual customer support desk has been configured.</t>
  </si>
  <si>
    <t xml:space="preserve"> The system supports list view of all identification documents being collected from an account during a business relationship with KYC/KYB vendors.</t>
  </si>
  <si>
    <t xml:space="preserve"> The number of Identification Documents that a contact may hold is not specified by Elcoin, as it depends on various factors such as country regulations and company policies. However, typically an individual should only be allowed to carry one government-issued ID document at any given time for security reasons.</t>
  </si>
  <si>
    <t xml:space="preserve"> The section shows all known representation items for a customer account in Elcioin system. It includes contact details and their associated accounts such as Beneficiary Account or External Accounts.</t>
  </si>
  <si>
    <t xml:space="preserve"> The number of active currency accounts that a Contact can hold is limited by their account type and country regulations, as well as any restrictions set up for each individual contact.</t>
  </si>
  <si>
    <t xml:space="preserve"> The Account section provides a user-friendly interface for managing accounts and transactions related to cryptocurrency. It allows users to view, manage, and transfer funds between different cryptocurrencies or fiat currencies through various methods such as bank transfers, wire transfers, and mobile payments using their Elocoin account number (IBAN). Additionally, the system can be used by authorized representatives of a company's clients for managing accounts on behalf of those clients.</t>
  </si>
  <si>
    <t xml:space="preserve"> The Account section in Elcioin's self-service portal allows users to create and manage accounts for various types of business structures, such as companies or partnerships. Each account can have its own unique set of information specific to that type of entity. For example, a company may be able to add multiple subsidiaries under the same parent company account in order to track their financial performance separately from each other. Similarly, an individual partnership could create separate accounts for different partners and allocate funds accordingly. The system also allows users to link these accounts together through various types of relationships such as shareholders or beneficiaries, which can further enhance its functionality.</t>
  </si>
  <si>
    <t xml:space="preserve"> The section shows all users who have an access to the self-service portal, showing their details as Account - is the given account which has connected portal users; Contact - is a given person who is entitled to have a portal access credentials; Role - is a role in which is occupied by a given Contact. By default the system supports the following roles: Authorised representative - a Contact who has the legal right to represent a given Account; Beneficiary - a Contact who owns all or a fraction of issued company��s shares; Client relations manager - a Contact who acts as the support account manager for a given Account; Shareholder - a Contact which owns all or a fraction of issued company��s shares.
The section also shows information about the firm's UBO, such as their name and contact details. The system supports multiple roles in this regard: Authorised representative (UBO), Beneficiary (owner of an account) and Client relations manager (supporting role for accounts).</t>
  </si>
  <si>
    <t xml:space="preserve"> In the BPM��Online system, an account holder can be identified as the Ultimate Beneficial Owner of their bank account by linking it to a contact person who has full or partial ownership over that account. The UBO is determined based on various factors such as legal rights and proof of ownership.</t>
  </si>
  <si>
    <t xml:space="preserve"> The Accounts tab provides access to all financial accounts associated with a particular account, including customer and affiliate accounts. It also allows for managing access rights granted to contacts or accounts within those accounts. Additionally, it contains information about any service restrictions in place for that specific account type (customer).</t>
  </si>
  <si>
    <t xml:space="preserve"> The ACCOUNTS tab displays all financial accounts that are associated with an Account. These can be either held by the customer or external banks, and their details include account number, currency, balance, status (open/closed), etc.</t>
  </si>
  <si>
    <t xml:space="preserve"> In the External Accounts section, you will find a total list of all external accounts held with various financial institutions such as banks or credit unions.</t>
  </si>
  <si>
    <t xml:space="preserve"> The External References Account section displays a total list of all external accounts' IDs used by the Financial Institution.</t>
  </si>
  <si>
    <t xml:space="preserve"> You cannot directly access the External account's Entity Properties in your system as they are managed by a third-party service provider such as Elcooin or Coinbase, and you do not have direct access to their systems. However, you may be able to obtain this information through API calls made from within your own platform using an external data source that provides the necessary details about these accounts.</t>
  </si>
  <si>
    <t xml:space="preserve"> The segmentation section allows you to add any risk factors related to GDPR compliance requirements and customer service level preferences. It includes a category field which depends on established risk assessment methodologies (CSR for example), as well as a service level type that can be either AFFLUENT, MASS or VIP depending on the nature of your business relationships with customers. Additionally, it allows you to specify whether personal data verification is required and if so, what specific criteria should be met in order to verify this information accurately.</t>
  </si>
  <si>
    <t xml:space="preserve"> The Access Management tab in ACCESS MANAGEMENT allows you to manage access rights for a particular contact within your organization's structure, as well as managing relations with existing customers and their organizational duties. It also provides additional information about associated risk factors and service restrictions that may be applicable to the account being managed on this tab.</t>
  </si>
  <si>
    <t xml:space="preserve"> The Access Management tab allows for managing access to information and services related to a particular account, such as accessing self-service portals or conducting transactions on behalf of that account.</t>
  </si>
  <si>
    <t xml:space="preserve"> The Investigations tab in the system allows users to view and manage all current investigations associated with their Contact, which are related to risk management activities such as fraud detection or data breach prevention. It also provides detailed information on case origin, resolution deadline, actual resolution dates, customer feedback, time line of past actions/changes made under Case card, history of supplementary documents associated with the Case and internal corporate communications tool for passing information within a company about a particular Case.</t>
  </si>
  <si>
    <t xml:space="preserve"> The Processing Info tab displays various details about investigations, such as their status (ACTIVE or CANCELED), contact responsible for on-time completion and case deadline.</t>
  </si>
  <si>
    <t xml:space="preserve"> The section contains other relevant information about a Counterparty and is represented as the set of fields, including ID, Blacklist Status, Contact Information (Blacklister), Notes, AUDIT tab for entry creation details and last modifications.</t>
  </si>
  <si>
    <t xml:space="preserve"> The available statuses for a Counterparty (CP) in the Blacklist Status field of the Main Info tab can be either "No Status", "MANUAL CHECK REQUIRED" or "WHITE LIST".</t>
  </si>
  <si>
    <t xml:space="preserve"> You can view all past currency exchange operations executed by a customer in Elcioin's system, including date, time of execution, from and to accounts involved, sell amount, sold currency, buy amount, bought currency, foreign exchange rate applied, status (completed or pending), fees taken, any additional information.</t>
  </si>
  <si>
    <t xml:space="preserve"> The customer currency exchange operations can be retrieved from the Elccoin ABS database through a web interface or API provided by the platform.</t>
  </si>
  <si>
    <t xml:space="preserve"> The BPM'Online system allows to view customer from various different angles depending on configured roles and section settings, it also provides summary of key information lines about an Counterparty.</t>
  </si>
  <si>
    <t xml:space="preserve"> The BPM’Online system allows users to view customer information in various ways, depending on their role within the organization. Users can access a summary of key information lines about an account or counterparty through tabs such as SUMMARY, GENERAL, and MAIN INFO. Additionally, Elcoin has incorporated BPM’Online data enrichment functionality to view other pronunciations and typing linked to the same counterparty's IBAN, allowing users to filter out a counterparty before making payments to it.</t>
  </si>
  <si>
    <t xml:space="preserve"> Elcoin had extended the system functionality as part of the Digital Banking Solution (DBS), where the BPM’Online 
system acts as the principal work place for business teams in relation to Contacts and Accounts.</t>
  </si>
  <si>
    <t xml:space="preserve"> The following list of items represents the functional features which have been added to the BPM’Online System by Elcoin, specifically for Digital Banking Solution (DBS): 
1. Accounts tab in Counterparties section allows viewing information about a particular legal entity with multiple links within your organisational structure.  
2. Enrichment functionality has been incorporated to view other pronunciations and typing which are linked to the same counterparty’s IBAN, giving ability to filter out a counterparty before making payments to it as there could be other payments already denied because of that. </t>
  </si>
  <si>
    <t xml:space="preserve"> The BPM’Online Contacts section contains the following main customer information tabs: SUMMARY, ACCOUNTS, and CASES.</t>
  </si>
  <si>
    <t xml:space="preserve"> The OPERATIONS tab provides information about all operations for a particular account, including the ABS ID, Date, Time, and Processing Status.</t>
  </si>
  <si>
    <t xml:space="preserve"> Yes, the list of tabs can be customized based on user roles and permissions.</t>
  </si>
  <si>
    <t xml:space="preserve"> There are currently 13 tabs available in the BPM’Online Accounts section.</t>
  </si>
  <si>
    <t xml:space="preserve"> The SUMMARY tab provides all essential information about a Contact and describes, whether this Contact is active, pending or blocked customer (provided it is assigned as one).</t>
  </si>
  <si>
    <t xml:space="preserve"> The SUMMARY tab displays a list of all contact entries for a given customer, along with their name, email address, phone number, and other relevant details. Additionally, it shows who created or modified each entry, as well as when they were made.</t>
  </si>
  <si>
    <t xml:space="preserve"> You cannot see a contact's phone number in this context because it is not provided as part of the information available for that contact.</t>
  </si>
  <si>
    <t xml:space="preserve"> The email address for a contact is found in the "Sender" field under the FEED tab.</t>
  </si>
  <si>
    <t xml:space="preserve"> Based on the provided context, the possible statuses of a contact are ACTIVE, SUSPENDED, BLOCKED and NO STATUS.</t>
  </si>
  <si>
    <t xml:space="preserve"> To change a Contact's status from "SUSPENDED" to "ACTIVE", you need to follow these steps:
Step 1: Check the reason for suspension. If it is due to fraud or compliance-related matters, you may need to provide additional documentation or evidence to support the change of status.
Step 2: Contact the Elcoin ABS team to request the status change and provide any necessary information. They will review your request and update the status if appropriate.
Step 3: If the status is changed to "ACTIVE", you may need to re-activate any blocked or closed accounts associated with the Contact, if applicable.</t>
  </si>
  <si>
    <t xml:space="preserve"> No, the company cannot support relationships with contacts in blocked status as it implies that all financial services and large amounts of information are unavailable to that particular account.</t>
  </si>
  <si>
    <t xml:space="preserve"> All financial services and large amount of information services are unavailable to a Contact with type = customer if it is set as BLOCKED.</t>
  </si>
  <si>
    <t xml:space="preserve"> You can find it in their profile under Preferred Language.</t>
  </si>
  <si>
    <t xml:space="preserve"> To check if the multi-lingual customer support desk has been configured in the BPM’Online system, you should look for the presence of a "Communication Options" tab within the Counterparty section. If this tab is present, then the multi-lingual customer support desk has been configured and you can use it to view all possible communication options for each counterparty.</t>
  </si>
  <si>
    <t xml:space="preserve"> You can find the contact's identification documents in section 7 under "Identification Documents".</t>
  </si>
  <si>
    <t xml:space="preserve"> According to the provided context, a contact can have up to three identification documents in the BPM'Online system.</t>
  </si>
  <si>
    <t xml:space="preserve"> You can find the contact's currency accounts in the CURRENCY ACCOUNTS tab under the EXTERNAL ACCOUNTS section.</t>
  </si>
  <si>
    <t xml:space="preserve"> According to the context, there is no direct answer to this question as it is not explicitly stated in any of the provided pieces of context. Therefore, I cannot provide an answer and will instead say that I don't know.</t>
  </si>
  <si>
    <t xml:space="preserve"> The Account section provides information about currency accounts issued to customers as part of service provision. It also displays external accounts held with other banks for invoice generation purposes, and allows users to access financial account via remote channel.</t>
  </si>
  <si>
    <t xml:space="preserve"> The system allows for defining ownership structures in form of possible subsidiaries or holding companies. Additionally, it provides a Representative field to put any known representations or links a company may have in relation to account financial account control and other representation types.</t>
  </si>
  <si>
    <t xml:space="preserve"> The system does not support this feature, as there is insufficient information on economic activity and public information about authorized official is of negative nature.</t>
  </si>
  <si>
    <t xml:space="preserve"> In the BPM'Online system, the UBO (Ultimate Beneficial Owner) link is established through the "Beneficiary" section. The system allows you to store information about the firm's UBO, and it provides two types of control over a given Account: "Beneficiary with control" and "Beneficiary without control". Additionally, the system displays the list of current beneficiaries with their respective numbers, types, and statuses.</t>
  </si>
  <si>
    <t xml:space="preserve"> The Accounts tab provides information about all financial accounts that have been opened for a particular account and associated financial account details.</t>
  </si>
  <si>
    <t xml:space="preserve"> The ACCOUNTS tab displays the list of all financial accounts that have been opened for a particular Account with type = customer.</t>
  </si>
  <si>
    <t xml:space="preserve"> You can find External references section on CURRENCY ACCOUNTS tab, specifically under Field/Section #2.</t>
  </si>
  <si>
    <t xml:space="preserve"> The External reference section displays all external accounts held by a customer with other banks. This includes both internal and external systems used by the Financial Institution, such as IBAN (depending on country).</t>
  </si>
  <si>
    <t xml:space="preserve"> You can find the external Account's entity properties in section #2 - External Accounts under the Beneficiary field.</t>
  </si>
  <si>
    <t xml:space="preserve"> Based on the provided context, the possible entity properties that can be displayed in the Segmentation section are Category and Service level.</t>
  </si>
  <si>
    <t xml:space="preserve"> To manage access rights given to a particular contact .</t>
  </si>
  <si>
    <t xml:space="preserve"> Based on the context provided, the Access Management tab allows for managing organizational roles given to particular contacts and their related access settings such as read/edit permissions for information about themselves or related items.</t>
  </si>
  <si>
    <t xml:space="preserve"> The purpose of the investigations tab is to display all current investigations associated with a particular account or contact, and provide information such as type, number, date created, responsible party, case status, and deadline for each investigation.</t>
  </si>
  <si>
    <t xml:space="preserve"> The Processing Info tab displays information related to the current status, case number, and contact responsible for on-time completion.</t>
  </si>
  <si>
    <t xml:space="preserve"> You can find it in the Blacklist Status section on the Summary tab of a particular counterparty card.</t>
  </si>
  <si>
    <t xml:space="preserve"> The available statuses for a Counterparty in the Blacklist Status field under the MAIN INFO tab are "No Status", "MANUAL CHECK REQUIRED", WHITELIST, and BLACKLIST.</t>
  </si>
  <si>
    <t xml:space="preserve"> You can view all past currency exchange operations in the Elcoin ABS system as they appear in the BPM'Online GUI at the Currency Exchange section.</t>
  </si>
  <si>
    <t xml:space="preserve"> The retrieval of the currency exchange operations is realised as part of FX Operation Data Exchange integrated process.</t>
  </si>
  <si>
    <t>d6_asya-LLM_falcon7b</t>
  </si>
  <si>
    <t>The BPM'Online system allows business teams to view all customer currency exchange operations in the Elcoin ABS.</t>
  </si>
  <si>
    <t>The BPM'Online system enables viewing customers from different angles based on configured roles and section settings by allowing users to customize their views and filters to meet their specific needs. Users can choose to view customers based on their roles, such as customers who have made a recent deposit or those who have not made a deposit in a while. Additionally, users can also view customers based on their section settings, such as customers who have opened a new account or those who have a balance below a certain amount. This allows users to tailor their views to their specific needs and gain a better understanding of their customers.</t>
  </si>
  <si>
    <t>The BPM'Online system is designed to provide a comprehensive solution for all business teams, including customer service, operations, and finance. It offers a range of features and benefits, including real-time data processing, automated workflows, and enhanced customer experience. Our BPM'Online system is tailored to meet the specific needs of each business, allowing teams to streamline their operations and improve their overall performance.</t>
  </si>
  <si>
    <t>The BPM'Online system is a platform that allows banks to streamline their customer journey processes. It provides a comprehensive solution for managing customer interactions, from customer acquisition to customer retention. The system offers a range of features, including automated customer service, customer segmentation, and customer feedback management. It also provides a unified view of customer data, which can be used to develop targeted marketing campaigns. Additionally, the system offers a range of customization options, allowing banks to tailor the solution to their specific needs.</t>
  </si>
  <si>
    <t>The BPM'Online Contacts section contains information about the Contact's associated risk factors and risk segmentation, as well as any service restrictions in place for that Contact. It also contains the history of past actions and changes made under the Contact card.</t>
  </si>
  <si>
    <t xml:space="preserve"> \"We're sorry, but we're currently experiencing a high volume of requests. Please try asking your question later and we'll do our best to get back to you as soon as possible.\"</t>
  </si>
  <si>
    <t xml:space="preserve">
Yes, the list of tabs can be configured in the system according to your business needs.</t>
  </si>
  <si>
    <t>The number of tabs available in the BPM'Online Accounts section depends on the user's access level. For example, a user with the \"Accounts\" access level may have access to the \"Summary\", \"Main Info\", \"Investigation\", \"Attached Files\", and \"Audit\" tabs.</t>
  </si>
  <si>
    <t>The purpose of the Summary tab in the Contacts section is to provide a summary of key information lines about a Contact. It is used to show any additional information about a Contact, which might be useful for the compliance team to select a valid customer treatment practices and monitoring approach.</t>
  </si>
  <si>
    <t xml:space="preserve"> \"I'm sorry, but I can't answer that question. I am a Deloitte chatbot and can only respond to inquiries related to Deloitte.\"</t>
  </si>
  <si>
    <t>The phone number provided by the customer during the on-boarding process and verified by an OTP code is the Contact's phone number.</t>
  </si>
  <si>
    <t>The Email field represents the email address of the contact. It is used to send notifications and other communications to the contact.</t>
  </si>
  <si>
    <t>The Contact value is the Contact responsible for the investigation's on-time completion.
The Contact value is the Contact responsible for the investigation's on-time completion.</t>
  </si>
  <si>
    <t xml:space="preserve">
The ACCESS MANAGEMENT tab helps to manage the relation to existing customers in terms of their organizational duties.</t>
  </si>
  <si>
    <t xml:space="preserve"> \"I understand. Can I help you with anything else?\"
I'm sorry, but I am a Deloitte chatbot and can only respond to inquiries related to Deloitte.</t>
  </si>
  <si>
    <t xml:space="preserve"> Language: English
The preferred language field affects customer support service desk processes by determining which customer support employees are available to assist customers. A multilingual customer support desk must be configured in advance to ensure that customers can be serviced in their preferred language.</t>
  </si>
  <si>
    <t>The Contact's identification documents can be found in the \"Identification documents\" section of the contact's profile.</t>
  </si>
  <si>
    <t xml:space="preserve"> \"I'm sorry, but I can't answer this question. I am a Deloitte chatbot and can only respond to inquiries related to Deloitte.\"</t>
  </si>
  <si>
    <t>The Contact's currency accounts can be found in the Issued Accounts section of the Currency tab. The currency accounts are listed in the order of Wallet ID, Account ID, Currency, Balance, and Status.</t>
  </si>
  <si>
    <t>The currency field shows the payment currency.</t>
  </si>
  <si>
    <t>The purpose of the Account section is to store information about a particular legal entity which can have multiple links within your organizational structure.</t>
  </si>
  <si>
    <t>The Account section is used to store information about a particular legal entity which can have multiple links within your organizational structure. The Account field represents the number of the account or IBAN (depends on the country). The Representative section is used to put any known representations or links a company may have in relation to Account financial account control and other representation types. It includes representation types like For broker service and For internet-bank access. The Identification documents section stores Account identification documents used for identification. It includes details like series, country, document type, and primary status.</t>
  </si>
  <si>
    <t xml:space="preserve"> \"I understand. Can I help you with anything else?\"
I'm sorry, but I am a chatbot and can only assist with Deloitte-related inquiries. If you have any other questions, please feel free to ask.</t>
  </si>
  <si>
    <t>The purpose of the Accounts tab is to provide a centralized location for managing and accessing financial accounts and associated financial account details for a particular Account. It allows users to view and update account information, such as account balances, transaction history, and account details. It also provides a way to access financial accounts and associated financial account details for a particular Account.</t>
  </si>
  <si>
    <t>The ACCOUNTS tab displays the list of financial accounts for a given Account in the following order: Wallet ID, Account ID, Currency, Balance, and Status.</t>
  </si>
  <si>
    <t>The External Accounts section shows the accounts held with external banks. The details shown for each external account include the Beneficiary's name, the Account number, and the Bank BIC or Sort Code.</t>
  </si>
  <si>
    <t>The possible entity properties that can be displayed in the Segmentation section are:
	1. Legal form
	2. Category
	3. Industry
	4. Source of information
	5. Annual turnover
	6. No. of employees
	7. Enterprise size.</t>
  </si>
  <si>
    <t>The purpose of the Access Management tab is to manage access to information and processes for a particular Contact, especially when the Contact is an employee or appointed auditor. It helps in ensuring that the right people have the right access to the right information at the right time.</t>
  </si>
  <si>
    <t>The Access Management tab can manage access rights for a particular Account, including the ability to read, edit, and access related items.</t>
  </si>
  <si>
    <t>The purpose of the Investigations tab is to display any current investigations associated with a particular Payment. Investigations can take place as part of on-boarding process (customer review) or whenever a new Bank (PSP) is being checked.</t>
  </si>
  <si>
    <t>The Processing Info tab in the Investigations section displays information about the investigation, including its current processing stage, general investigation information, and any attachments related to the investigation.</t>
  </si>
  <si>
    <t>The currency exchange operations are retrieved as part of the FX Operation Data Exchange integrated process. The currency exchange operations are shown in a tabular format with parameters such as Date, Time, Customer, Sell Currency, Sell Amount, Buy Currency, Buy Amount, Exchange Rate, Fee, and Status. Supported currency exchange operation statuses include COMPLETED. The list of currency exchange operations can be found in the chapter Currency Exchange. The Customer field represents a Contact or Account link in the system.</t>
  </si>
  <si>
    <t>The Fee Account field represents an account number which is used for currency exchange fee collections. The list of these details can be visited in the chapter Currency Exchange. The Currency Exchange section of the BPM'Online GUI can be visualized in the Currency Exchange section of the BPM'Online GUI. The Customer field represents a Contact or Account link in the system. The currency exchange operations can be retrieved as part of the FX Operation Data Exchange integrated process.</t>
  </si>
  <si>
    <t>d6_asya-LLM_llama2_best_params</t>
  </si>
  <si>
    <t>MAX OF LIMITED</t>
  </si>
  <si>
    <t>Iespējami iemesli:
Trūkst knowledge
Atbilde izskatās komplicēta un modelis klasificē kā ne-angļu valodā vai neatbilstošu</t>
  </si>
  <si>
    <t>Labākais iespējamais rezultāts no 2 modeļiem</t>
  </si>
  <si>
    <t>There are 6 functional tabs available in the BPM'Online Accounts section: SUMMARY, MAIN INFO, INVESTIGATIONS, ATTACHMENTS AND NOTES, AUDIT, and FEED.&lt;/s&gt;</t>
  </si>
  <si>
    <t>No, a company cannot support relationships with Contacts in BLOCKED status.&lt;/s&gt;</t>
  </si>
  <si>
    <t>Sorry to hear that, but I'm afraid I can't help you with that question. As a Deloitte chatbot, my expertise lies solely in the realm of Deloitte-related inquiries. So, if you have any questions about our services, products, or anything else Deloitte-related, feel free to ask!&lt;/s&gt;</t>
  </si>
  <si>
    <t>A Contact in the BPM'Online system can have up to 5 identification documents.&lt;/s&gt;</t>
  </si>
  <si>
    <t>The External Accounts section shows the Beneficiary (name of the account holder), Account (number of the account or IBAN), and Bank BIC (account holder's bank BIC or Sort Code) for each external account.&lt;/s&gt;</t>
  </si>
  <si>
    <t>The BPM'Online system enables viewing customers from different angles based on configured roles and section settings by providing a flexible and customizable platform for business teams to manage customer interactions. The system allows business teams to configure roles and section settings to define the level of access and visibility for each team member, ensuring that the right information is available to the right people at the right time. This enables business teams to view customers from different angles, such as customer demographics, purchase history, and communication preferences, based on their specific roles and responsibilities. By providing a comprehensive and customizable platform, the BPM'Online system enables business teams to streamline customer interactions and improve overall customer experience.&lt;/s&gt;</t>
  </si>
  <si>
    <t>Our BPM'Online differs from the default BPM'Online Bank Customer Journey in that it includes custom-made features that are tailored to the specific needs of our bank's customers. These features are not available in the default BPM'Online system and are designed to provide a more personalized and efficient experience for our customers.&lt;/s&gt;</t>
  </si>
  <si>
    <t>The specific differences between our BPMâ€™Online and the default BPMâ€™Online Bank Customer Journey are:
	* Custom-made features: Our BPMâ€™Online system includes custom-made features that are not available in the default BPMâ€™Online Bank Customer Journey. These features are tailored to meet the specific needs of our bank and its customers.
	* Integration with other systems: Our BPMâ€™Online system is integrated with other systems used by our bank, such as our core banking system and customer relationship management (CRM) system. This integration allows for seamless data exchange and streamlines the customer journey.
	* Enhanced security: Our BPMâ€™Online system has enhanced security features compared to the default BPMâ€™Online Bank Customer Journey. These features include advanced encryption and authentication methods to protect customer data and ensure secure transactions.
	* Personalized customer experience: Our BPMâ€™Online system provides a personalized customer experience through the use of artificial intelligence (AI) and machine learning (ML) algorithms. These algorithms allow us to tailor the customer journey to the individual needs and preferences of each customer.&lt;/s&gt;</t>
  </si>
  <si>
    <t>Under the \"OPERATIONS\" tab in the BPM'Online Contacts section, the following specific data fields are available:
	* Created by
	* Created on
	* Modified by
	* Modified on
	* Multi-company
	* History of changes.&lt;/s&gt;</t>
  </si>
  <si>
    <t>To view a Contact's phone number, you can refer to the Business phone field in the Contacts summary. This field represents the phone number provided by the Contact.&lt;/s&gt;</t>
  </si>
  <si>
    <t>To find a Contact's email address, you can navigate to the Contacts SUMMARY section of the system.&lt;/s&gt;</t>
  </si>
  <si>
    <t>To change a Contact's status from \"SUSPENDED\" to \"ACTIVE,\" you can follow these steps:
1. Go to the Contacts module.
2. Find the Contact you want to change in the list of Contacts.
3. Click on the Contact's name to open its detail page.
4. Scroll down to the \"Status\" section and click on the dropdown menu next to \"Status.\"
5. Select \"ACTIVE\" from the dropdown menu.
6. Click the \"Save\" button at the bottom of the page to update the Contact's status.
By following these steps, you will successfully change the Contact's status from \"SUSPENDED\" to \"ACTIVE.\"&lt;/s&gt;</t>
  </si>
  <si>
    <t>In BLOCKED status, a Contact is unable to access certain financial services and information services. Specifically, they are unable to access their account balance, transaction history, or perform any financial transactions. Additionally, they are unable to access certain information services such as account alerts, account notifications, or any other type of information that requires access to their account.&lt;/s&gt;</t>
  </si>
  <si>
    <t>You can see a Contact's preferred language in the Connected to section of their record. Specifically, the Preferred language field is located under the Relationships tab.&lt;/s&gt;</t>
  </si>
  <si>
    <t>To check if the multi-lingual customer support desk has been configured in the BPM'Online system, follow these steps:
1. Log in to your BPM'Online system.
2. Navigate to the \"Administration\" module.
3. Click on \"Service Desk\" under the \"Service Management\" section.
4. Look for the \"Multilingual Customer Support Desk\" option in the \"Service Desk Settings\" section.
5. If the option is enabled, it means that the multi-lingual customer support desk has been configured in the system.
Alternatively, you can also check the \"Preferred Language\" field in the customer's record to see if it is set to a language that is supported by the multi-lingual customer support desk.
I hope this helps! Let me know if you have any further questions.&lt;/s&gt;</t>
  </si>
  <si>
    <t>I apologize, but I am unable to answer your question as it falls outside the scope of my training and expertise as a Deloitte chatbot. My primary function is to provide information and support related to Deloitte and its services, and I cannot provide answers to questions that are not within this scope. Is there anything else I can help you with?&lt;/s&gt;</t>
  </si>
  <si>
    <t>The UBO (Ultimate Beneficial Owner) link is established in the BPM'Online system through the SUMMARY functional tab. This tab allows users to view and manage the UBO information for each counterparty, including their name, address, and other relevant details. Additionally, the BPM'Online system provides a dedicated section for UBO information, where users can access and update the UBO data for all counterparties.&lt;/s&gt;</t>
  </si>
  <si>
    <t>You can see external accounts' IDs in different systems by referring to the External Accounts section in the Contacts Currency Accounts. Specifically, for each external account, the External Accounts section shows the Beneficiary (name of the account holder), Account (number of the account or IBAN), and Bank BIC (account holder's bank BIC or Sort Code).&lt;/s&gt;</t>
  </si>
  <si>
    <t>The Access Management tab helps to manage the access rights of an employee within an existing organizational structure. The values shown in the Access Rights Settings section are: Organizational role, Can read, Can edit, and Can read related items. These access rights can be managed to ensure that the right person has access to the right information.&lt;/s&gt;</t>
  </si>
  <si>
    <t>You can see the current status of a Counterparty by logging into the platform and navigating to the \"Counterparties\" section. The current status of each Counterparty will be displayed under the \"Status\" column. The available statuses for Counterparty Blacklist Status are: No Status, MANUAL CHECK REQUIRED, WHITELIST, and BLACKLIST. The Status Expiry Date is the date when a Counterparty's status will be reset back to No Status, which will cause an integrated process to initiate a screening process with an external KYC/KYB vendor.&lt;/s&gt;</t>
  </si>
  <si>
    <t>The customer currency exchange operations are retrieved in the BPM'Online system through the FX Operation Data Exchange integrated process.&lt;/s&gt;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</si>
</sst>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11"/>
      <color rgb="FFFF0000"/>
      <name val="Calibri"/>
      <family val="2"/>
      <scheme val="minor"/>
    </font>
    <font>
      <b/>
      <sz val="11"/>
      <color theme="1"/>
      <name val="Calibri"/>
      <family val="2"/>
      <scheme val="minor"/>
    </font>
    <font>
      <b/>
      <sz val="11"/>
      <color theme="0" tint="-4.9989318521683403E-2"/>
      <name val="Calibri"/>
      <family val="2"/>
      <scheme val="minor"/>
    </font>
    <font>
      <b/>
      <sz val="11"/>
      <color theme="2" tint="-9.9978637043366805E-2"/>
      <name val="Calibri"/>
      <family val="2"/>
      <scheme val="minor"/>
    </font>
    <font>
      <sz val="11"/>
      <color rgb="FF9C0006"/>
      <name val="Calibri"/>
      <family val="2"/>
      <scheme val="minor"/>
    </font>
    <font>
      <sz val="11"/>
      <color rgb="FF9C5700"/>
      <name val="Calibri"/>
      <family val="2"/>
      <scheme val="minor"/>
    </font>
    <font>
      <sz val="9"/>
      <color indexed="81"/>
      <name val="Tahoma"/>
      <family val="2"/>
    </font>
    <font>
      <b/>
      <sz val="9"/>
      <color indexed="81"/>
      <name val="Tahoma"/>
      <family val="2"/>
    </font>
    <font>
      <sz val="11"/>
      <color theme="2" tint="-9.9978637043366805E-2"/>
      <name val="Calibri"/>
      <family val="2"/>
      <scheme val="minor"/>
    </font>
  </fonts>
  <fills count="22">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33CC"/>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CFF"/>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0000"/>
        <bgColor indexed="64"/>
      </patternFill>
    </fill>
    <fill>
      <patternFill patternType="solid">
        <fgColor theme="5" tint="0.39997558519241921"/>
        <bgColor indexed="64"/>
      </patternFill>
    </fill>
    <fill>
      <patternFill patternType="solid">
        <fgColor rgb="FF00B050"/>
        <bgColor indexed="64"/>
      </patternFill>
    </fill>
    <fill>
      <patternFill patternType="solid">
        <fgColor rgb="FFC00000"/>
        <bgColor indexed="64"/>
      </patternFill>
    </fill>
    <fill>
      <patternFill patternType="solid">
        <fgColor theme="2" tint="-0.249977111117893"/>
        <bgColor indexed="64"/>
      </patternFill>
    </fill>
    <fill>
      <patternFill patternType="solid">
        <fgColor rgb="FFFFC7CE"/>
      </patternFill>
    </fill>
    <fill>
      <patternFill patternType="solid">
        <fgColor rgb="FFFFEB9C"/>
      </patternFill>
    </fill>
    <fill>
      <patternFill patternType="solid">
        <fgColor rgb="FFFF7D7D"/>
        <bgColor indexed="64"/>
      </patternFill>
    </fill>
    <fill>
      <patternFill patternType="solid">
        <fgColor rgb="FFFFC000"/>
        <bgColor indexed="64"/>
      </patternFill>
    </fill>
    <fill>
      <patternFill patternType="solid">
        <fgColor theme="2" tint="-9.9978637043366805E-2"/>
        <bgColor indexed="64"/>
      </patternFill>
    </fill>
  </fills>
  <borders count="34">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5" fillId="17" borderId="0" applyNumberFormat="0" applyBorder="0" applyAlignment="0" applyProtection="0"/>
    <xf numFmtId="0" fontId="6" fillId="18" borderId="0" applyNumberFormat="0" applyBorder="0" applyAlignment="0" applyProtection="0"/>
  </cellStyleXfs>
  <cellXfs count="116">
    <xf numFmtId="0" fontId="0" fillId="0" borderId="0" xfId="0"/>
    <xf numFmtId="0" fontId="0" fillId="0" borderId="0" xfId="0" applyAlignment="1">
      <alignment wrapText="1"/>
    </xf>
    <xf numFmtId="0" fontId="2" fillId="0" borderId="0" xfId="0" applyFont="1" applyAlignment="1">
      <alignment horizontal="center" vertical="center"/>
    </xf>
    <xf numFmtId="2" fontId="0" fillId="0" borderId="0" xfId="0" applyNumberFormat="1"/>
    <xf numFmtId="0" fontId="2" fillId="2" borderId="0" xfId="0" applyFont="1" applyFill="1" applyAlignment="1">
      <alignment horizontal="center" vertical="center"/>
    </xf>
    <xf numFmtId="0" fontId="1" fillId="3" borderId="0" xfId="0" applyFont="1" applyFill="1"/>
    <xf numFmtId="0" fontId="2" fillId="4" borderId="0" xfId="0" applyFont="1" applyFill="1" applyAlignment="1">
      <alignment vertical="center"/>
    </xf>
    <xf numFmtId="0" fontId="2" fillId="5" borderId="0" xfId="0" applyFont="1" applyFill="1" applyAlignment="1">
      <alignment horizontal="center" vertical="center"/>
    </xf>
    <xf numFmtId="0" fontId="2" fillId="0" borderId="0" xfId="0" applyFont="1"/>
    <xf numFmtId="0" fontId="0" fillId="6" borderId="0" xfId="0" applyFill="1"/>
    <xf numFmtId="0" fontId="2" fillId="7" borderId="0" xfId="0" applyFont="1" applyFill="1" applyAlignment="1">
      <alignment horizontal="center" vertical="center"/>
    </xf>
    <xf numFmtId="0" fontId="0" fillId="8" borderId="0" xfId="0" applyFill="1"/>
    <xf numFmtId="0" fontId="3" fillId="5" borderId="0" xfId="0" applyFont="1" applyFill="1" applyAlignment="1">
      <alignment horizontal="center" vertical="center"/>
    </xf>
    <xf numFmtId="0" fontId="1" fillId="3" borderId="0" xfId="0" applyFont="1" applyFill="1" applyAlignment="1">
      <alignment wrapText="1"/>
    </xf>
    <xf numFmtId="0" fontId="2" fillId="0" borderId="0" xfId="0" applyFont="1" applyAlignment="1">
      <alignment horizontal="center"/>
    </xf>
    <xf numFmtId="0" fontId="2" fillId="0" borderId="1" xfId="0" applyFont="1" applyBorder="1" applyAlignment="1">
      <alignment horizontal="center"/>
    </xf>
    <xf numFmtId="0" fontId="0" fillId="0" borderId="1" xfId="0" applyBorder="1"/>
    <xf numFmtId="0" fontId="1" fillId="3" borderId="1" xfId="0" applyFont="1" applyFill="1" applyBorder="1" applyAlignment="1">
      <alignment wrapText="1"/>
    </xf>
    <xf numFmtId="0" fontId="0" fillId="0" borderId="1" xfId="0" applyBorder="1" applyAlignment="1">
      <alignment wrapText="1"/>
    </xf>
    <xf numFmtId="0" fontId="2" fillId="0" borderId="2" xfId="0" applyFont="1" applyBorder="1" applyAlignment="1">
      <alignment horizontal="center"/>
    </xf>
    <xf numFmtId="0" fontId="0" fillId="0" borderId="2" xfId="0" applyBorder="1" applyAlignment="1">
      <alignment horizontal="center"/>
    </xf>
    <xf numFmtId="0" fontId="0" fillId="0" borderId="2" xfId="0" quotePrefix="1" applyBorder="1" applyAlignment="1">
      <alignment horizontal="center"/>
    </xf>
    <xf numFmtId="0" fontId="0" fillId="0" borderId="2" xfId="0" applyBorder="1"/>
    <xf numFmtId="0" fontId="1" fillId="3" borderId="1" xfId="0" applyFont="1" applyFill="1" applyBorder="1"/>
    <xf numFmtId="0" fontId="2" fillId="0" borderId="2" xfId="0" applyFont="1" applyBorder="1"/>
    <xf numFmtId="0" fontId="2" fillId="10" borderId="1" xfId="0" applyFont="1" applyFill="1" applyBorder="1"/>
    <xf numFmtId="0" fontId="2" fillId="10" borderId="0" xfId="0" applyFont="1" applyFill="1"/>
    <xf numFmtId="0" fontId="2" fillId="10" borderId="2" xfId="0" applyFont="1" applyFill="1" applyBorder="1"/>
    <xf numFmtId="0" fontId="2" fillId="4" borderId="0" xfId="0" applyFont="1" applyFill="1"/>
    <xf numFmtId="0" fontId="2" fillId="4" borderId="2" xfId="0" applyFont="1" applyFill="1" applyBorder="1"/>
    <xf numFmtId="0" fontId="0" fillId="9" borderId="2" xfId="0" applyFill="1" applyBorder="1"/>
    <xf numFmtId="0" fontId="0" fillId="9" borderId="0" xfId="0" applyFill="1"/>
    <xf numFmtId="2" fontId="0" fillId="9" borderId="0" xfId="0" applyNumberFormat="1" applyFill="1"/>
    <xf numFmtId="0" fontId="0" fillId="0" borderId="3" xfId="0" applyBorder="1"/>
    <xf numFmtId="0" fontId="0" fillId="0" borderId="4" xfId="0" applyBorder="1"/>
    <xf numFmtId="0" fontId="0" fillId="0" borderId="5" xfId="0" applyBorder="1"/>
    <xf numFmtId="0" fontId="0" fillId="11" borderId="0" xfId="0" applyFill="1"/>
    <xf numFmtId="0" fontId="0" fillId="12" borderId="0" xfId="0" applyFill="1"/>
    <xf numFmtId="0" fontId="4" fillId="0" borderId="0" xfId="0" applyFont="1"/>
    <xf numFmtId="0" fontId="0" fillId="13" borderId="0" xfId="0" applyFill="1"/>
    <xf numFmtId="0" fontId="0" fillId="14" borderId="0" xfId="0" applyFill="1"/>
    <xf numFmtId="0" fontId="0" fillId="15" borderId="0" xfId="0" applyFill="1"/>
    <xf numFmtId="0" fontId="2" fillId="16" borderId="0" xfId="0" applyFont="1" applyFill="1"/>
    <xf numFmtId="0" fontId="0" fillId="16" borderId="0" xfId="0" applyFill="1"/>
    <xf numFmtId="0" fontId="5" fillId="17" borderId="1" xfId="1" applyBorder="1"/>
    <xf numFmtId="0" fontId="5" fillId="17" borderId="1" xfId="1" applyBorder="1" applyAlignment="1">
      <alignment wrapText="1"/>
    </xf>
    <xf numFmtId="0" fontId="5" fillId="19" borderId="1" xfId="1" applyFill="1" applyBorder="1"/>
    <xf numFmtId="0" fontId="5" fillId="19" borderId="1" xfId="0" applyFont="1" applyFill="1" applyBorder="1"/>
    <xf numFmtId="0" fontId="0" fillId="20" borderId="1" xfId="0" applyFill="1" applyBorder="1"/>
    <xf numFmtId="0" fontId="5" fillId="19" borderId="1" xfId="0" applyFont="1" applyFill="1" applyBorder="1" applyAlignment="1">
      <alignment wrapText="1"/>
    </xf>
    <xf numFmtId="0" fontId="6" fillId="18" borderId="1" xfId="2" applyBorder="1"/>
    <xf numFmtId="0" fontId="4" fillId="0" borderId="0" xfId="0" applyFont="1" applyAlignment="1">
      <alignment horizontal="center"/>
    </xf>
    <xf numFmtId="0" fontId="4" fillId="0" borderId="2" xfId="0" applyFont="1" applyBorder="1" applyAlignment="1">
      <alignment horizontal="center"/>
    </xf>
    <xf numFmtId="0" fontId="0" fillId="0" borderId="0" xfId="0" applyAlignment="1">
      <alignment horizontal="center"/>
    </xf>
    <xf numFmtId="0" fontId="0" fillId="0" borderId="10" xfId="0" applyBorder="1"/>
    <xf numFmtId="0" fontId="0" fillId="0" borderId="8" xfId="0" applyBorder="1"/>
    <xf numFmtId="0" fontId="0" fillId="0" borderId="9" xfId="0" applyBorder="1"/>
    <xf numFmtId="0" fontId="0" fillId="21" borderId="8" xfId="0" applyFill="1" applyBorder="1"/>
    <xf numFmtId="2" fontId="0" fillId="9" borderId="8" xfId="0" applyNumberFormat="1" applyFill="1" applyBorder="1"/>
    <xf numFmtId="0" fontId="0" fillId="5" borderId="8" xfId="0" applyFill="1" applyBorder="1"/>
    <xf numFmtId="0" fontId="0" fillId="9" borderId="9" xfId="0" applyFill="1" applyBorder="1"/>
    <xf numFmtId="0" fontId="0" fillId="9" borderId="8" xfId="0" applyFill="1" applyBorder="1"/>
    <xf numFmtId="0" fontId="0" fillId="0" borderId="6" xfId="0" applyBorder="1"/>
    <xf numFmtId="0" fontId="0" fillId="0" borderId="7" xfId="0" applyBorder="1"/>
    <xf numFmtId="0" fontId="2" fillId="0" borderId="16" xfId="0" applyFont="1" applyBorder="1" applyAlignment="1">
      <alignment horizontal="center"/>
    </xf>
    <xf numFmtId="0" fontId="0" fillId="0" borderId="16" xfId="0" applyBorder="1"/>
    <xf numFmtId="2" fontId="0" fillId="0" borderId="6" xfId="0" applyNumberFormat="1" applyBorder="1"/>
    <xf numFmtId="0" fontId="0" fillId="0" borderId="13" xfId="0" applyBorder="1"/>
    <xf numFmtId="0" fontId="0" fillId="0" borderId="14" xfId="0" applyBorder="1"/>
    <xf numFmtId="0" fontId="0" fillId="0" borderId="15" xfId="0" applyBorder="1"/>
    <xf numFmtId="0" fontId="0" fillId="0" borderId="21" xfId="0" applyBorder="1"/>
    <xf numFmtId="0" fontId="0" fillId="0" borderId="22" xfId="0" applyBorder="1"/>
    <xf numFmtId="0" fontId="2" fillId="9" borderId="24" xfId="0" applyFont="1" applyFill="1" applyBorder="1"/>
    <xf numFmtId="0" fontId="2" fillId="9" borderId="25" xfId="0" applyFont="1" applyFill="1" applyBorder="1"/>
    <xf numFmtId="0" fontId="0" fillId="0" borderId="26" xfId="0" applyBorder="1"/>
    <xf numFmtId="2" fontId="0" fillId="0" borderId="26" xfId="0" applyNumberFormat="1" applyBorder="1"/>
    <xf numFmtId="0" fontId="0" fillId="0" borderId="27" xfId="0" applyBorder="1"/>
    <xf numFmtId="0" fontId="0" fillId="0" borderId="29" xfId="0" applyBorder="1"/>
    <xf numFmtId="2" fontId="2" fillId="5" borderId="30" xfId="0" applyNumberFormat="1" applyFont="1" applyFill="1" applyBorder="1"/>
    <xf numFmtId="0" fontId="0" fillId="0" borderId="28" xfId="0" applyBorder="1"/>
    <xf numFmtId="0" fontId="2" fillId="0" borderId="0" xfId="0" applyFont="1" applyAlignment="1">
      <alignment wrapText="1"/>
    </xf>
    <xf numFmtId="0" fontId="2" fillId="9" borderId="0" xfId="0" applyFont="1" applyFill="1" applyAlignment="1">
      <alignment horizontal="center"/>
    </xf>
    <xf numFmtId="0" fontId="2" fillId="9" borderId="2" xfId="0" applyFont="1" applyFill="1" applyBorder="1" applyAlignment="1">
      <alignment horizontal="center"/>
    </xf>
    <xf numFmtId="0" fontId="2" fillId="0" borderId="0" xfId="0" applyFont="1" applyAlignment="1">
      <alignment horizontal="center" vertical="center"/>
    </xf>
    <xf numFmtId="0" fontId="0" fillId="0" borderId="16" xfId="0" applyBorder="1" applyAlignment="1">
      <alignment horizontal="left" wrapText="1"/>
    </xf>
    <xf numFmtId="0" fontId="0" fillId="0" borderId="0" xfId="0" applyAlignment="1">
      <alignment horizontal="left" wrapText="1"/>
    </xf>
    <xf numFmtId="0" fontId="2" fillId="0" borderId="16" xfId="0" applyFont="1" applyBorder="1" applyAlignment="1">
      <alignment horizontal="center" wrapText="1"/>
    </xf>
    <xf numFmtId="0" fontId="2" fillId="0" borderId="0" xfId="0" applyFont="1" applyAlignment="1">
      <alignment horizontal="center" wrapText="1"/>
    </xf>
    <xf numFmtId="0" fontId="2" fillId="9" borderId="7" xfId="0" applyFont="1" applyFill="1" applyBorder="1" applyAlignment="1">
      <alignment horizontal="center"/>
    </xf>
    <xf numFmtId="0" fontId="2" fillId="9" borderId="8" xfId="0" applyFont="1" applyFill="1" applyBorder="1" applyAlignment="1">
      <alignment horizontal="center"/>
    </xf>
    <xf numFmtId="0" fontId="0" fillId="3" borderId="18" xfId="0" applyFill="1" applyBorder="1" applyAlignment="1">
      <alignment horizontal="center"/>
    </xf>
    <xf numFmtId="0" fontId="0" fillId="3" borderId="11" xfId="0" applyFill="1" applyBorder="1" applyAlignment="1">
      <alignment horizontal="center"/>
    </xf>
    <xf numFmtId="0" fontId="0" fillId="3" borderId="23" xfId="0" applyFill="1" applyBorder="1" applyAlignment="1">
      <alignment horizontal="center"/>
    </xf>
    <xf numFmtId="0" fontId="0" fillId="10" borderId="17" xfId="0" applyFill="1" applyBorder="1" applyAlignment="1">
      <alignment horizontal="center"/>
    </xf>
    <xf numFmtId="0" fontId="0" fillId="10" borderId="11" xfId="0" applyFill="1" applyBorder="1" applyAlignment="1">
      <alignment horizontal="center"/>
    </xf>
    <xf numFmtId="0" fontId="0" fillId="10" borderId="23" xfId="0" applyFill="1" applyBorder="1" applyAlignment="1">
      <alignment horizontal="center"/>
    </xf>
    <xf numFmtId="0" fontId="0" fillId="3" borderId="17" xfId="0" applyFill="1" applyBorder="1" applyAlignment="1">
      <alignment horizontal="center"/>
    </xf>
    <xf numFmtId="0" fontId="0" fillId="10" borderId="0" xfId="0" applyFill="1" applyAlignment="1">
      <alignment horizontal="center"/>
    </xf>
    <xf numFmtId="0" fontId="0" fillId="10" borderId="2" xfId="0" applyFill="1" applyBorder="1" applyAlignment="1">
      <alignment horizontal="center"/>
    </xf>
    <xf numFmtId="0" fontId="0" fillId="3" borderId="1" xfId="0" applyFill="1" applyBorder="1" applyAlignment="1">
      <alignment horizontal="center"/>
    </xf>
    <xf numFmtId="0" fontId="0" fillId="3" borderId="0" xfId="0" applyFill="1" applyAlignment="1">
      <alignment horizontal="center"/>
    </xf>
    <xf numFmtId="0" fontId="0" fillId="3" borderId="2" xfId="0" applyFill="1" applyBorder="1" applyAlignment="1">
      <alignment horizontal="center"/>
    </xf>
    <xf numFmtId="0" fontId="0" fillId="10" borderId="1" xfId="0" applyFill="1" applyBorder="1" applyAlignment="1">
      <alignment horizontal="center"/>
    </xf>
    <xf numFmtId="0" fontId="2" fillId="3" borderId="1" xfId="0" applyFont="1" applyFill="1" applyBorder="1" applyAlignment="1">
      <alignment horizontal="center"/>
    </xf>
    <xf numFmtId="0" fontId="2" fillId="3" borderId="0" xfId="0" applyFont="1" applyFill="1" applyAlignment="1">
      <alignment horizontal="center"/>
    </xf>
    <xf numFmtId="0" fontId="2" fillId="3" borderId="2" xfId="0" applyFont="1" applyFill="1" applyBorder="1" applyAlignment="1">
      <alignment horizontal="center"/>
    </xf>
    <xf numFmtId="0" fontId="2" fillId="9" borderId="9" xfId="0" applyFont="1" applyFill="1" applyBorder="1" applyAlignment="1">
      <alignment horizontal="center"/>
    </xf>
    <xf numFmtId="0" fontId="2" fillId="9" borderId="0" xfId="0" applyFont="1" applyFill="1" applyAlignment="1">
      <alignment horizontal="center" vertical="center"/>
    </xf>
    <xf numFmtId="0" fontId="0" fillId="0" borderId="19" xfId="0" applyBorder="1" applyAlignment="1">
      <alignment horizontal="center"/>
    </xf>
    <xf numFmtId="0" fontId="0" fillId="0" borderId="12" xfId="0" applyBorder="1" applyAlignment="1">
      <alignment horizontal="center"/>
    </xf>
    <xf numFmtId="0" fontId="0" fillId="0" borderId="20"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9" fillId="3" borderId="0" xfId="0" applyFont="1" applyFill="1" applyAlignment="1">
      <alignment horizontal="center"/>
    </xf>
    <xf numFmtId="0" fontId="9" fillId="3" borderId="2" xfId="0" applyFont="1" applyFill="1" applyBorder="1" applyAlignment="1">
      <alignment horizontal="center"/>
    </xf>
  </cellXfs>
  <cellStyles count="3">
    <cellStyle name="Bad" xfId="1" builtinId="27"/>
    <cellStyle name="Neutral" xfId="2" builtinId="28"/>
    <cellStyle name="Normal" xfId="0" builtinId="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7D7D"/>
      <color rgb="FFFF33CC"/>
      <color rgb="FFFFCCFF"/>
      <color rgb="FF9C00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27CBA-D4B9-4750-90E8-5F3875B25297}">
  <dimension ref="A1:J45"/>
  <sheetViews>
    <sheetView zoomScale="85" zoomScaleNormal="85" workbookViewId="0">
      <selection activeCell="U16" sqref="U16"/>
    </sheetView>
  </sheetViews>
  <sheetFormatPr defaultRowHeight="15"/>
  <sheetData>
    <row r="1" spans="1:10">
      <c r="A1" t="s">
        <v>0</v>
      </c>
      <c r="B1" t="s">
        <v>1</v>
      </c>
      <c r="C1" t="s">
        <v>2</v>
      </c>
      <c r="D1" t="s">
        <v>3</v>
      </c>
      <c r="E1" t="s">
        <v>190</v>
      </c>
      <c r="F1" t="s">
        <v>187</v>
      </c>
      <c r="G1" s="8" t="s">
        <v>185</v>
      </c>
      <c r="H1" s="8" t="s">
        <v>186</v>
      </c>
      <c r="I1" s="8" t="s">
        <v>188</v>
      </c>
      <c r="J1" s="8" t="s">
        <v>189</v>
      </c>
    </row>
    <row r="2" spans="1:10">
      <c r="A2">
        <v>1</v>
      </c>
      <c r="B2" t="s">
        <v>4</v>
      </c>
      <c r="C2" t="s">
        <v>5</v>
      </c>
      <c r="D2">
        <v>7.25</v>
      </c>
      <c r="E2">
        <v>7.5</v>
      </c>
      <c r="F2">
        <v>7</v>
      </c>
      <c r="G2">
        <v>6</v>
      </c>
      <c r="H2">
        <v>8</v>
      </c>
      <c r="I2">
        <v>8</v>
      </c>
      <c r="J2">
        <v>8</v>
      </c>
    </row>
    <row r="3" spans="1:10">
      <c r="A3">
        <v>1</v>
      </c>
      <c r="B3" t="s">
        <v>6</v>
      </c>
      <c r="C3" t="s">
        <v>7</v>
      </c>
      <c r="D3">
        <v>10</v>
      </c>
      <c r="E3">
        <v>10</v>
      </c>
      <c r="F3">
        <v>10</v>
      </c>
      <c r="G3">
        <v>10</v>
      </c>
      <c r="H3">
        <v>10</v>
      </c>
      <c r="I3">
        <v>10</v>
      </c>
      <c r="J3">
        <v>10</v>
      </c>
    </row>
    <row r="4" spans="1:10">
      <c r="A4" s="8">
        <v>2</v>
      </c>
      <c r="B4" s="8" t="s">
        <v>8</v>
      </c>
      <c r="C4" s="8" t="s">
        <v>9</v>
      </c>
      <c r="D4" s="8">
        <v>4.5</v>
      </c>
      <c r="E4" s="8">
        <v>4.5</v>
      </c>
      <c r="F4" s="8">
        <v>4</v>
      </c>
      <c r="G4" s="8">
        <v>9</v>
      </c>
      <c r="H4" s="8">
        <v>6.5</v>
      </c>
      <c r="I4" s="8">
        <v>5</v>
      </c>
      <c r="J4" s="8">
        <v>4</v>
      </c>
    </row>
    <row r="5" spans="1:10">
      <c r="A5">
        <v>2</v>
      </c>
      <c r="B5" t="s">
        <v>10</v>
      </c>
      <c r="C5" t="s">
        <v>11</v>
      </c>
      <c r="D5">
        <v>9.5</v>
      </c>
      <c r="E5">
        <v>10</v>
      </c>
      <c r="F5">
        <v>8</v>
      </c>
      <c r="G5">
        <v>10</v>
      </c>
      <c r="H5">
        <v>9</v>
      </c>
      <c r="I5">
        <v>10</v>
      </c>
      <c r="J5">
        <v>10</v>
      </c>
    </row>
    <row r="6" spans="1:10">
      <c r="A6">
        <v>3</v>
      </c>
      <c r="B6" t="s">
        <v>12</v>
      </c>
      <c r="C6" t="s">
        <v>13</v>
      </c>
      <c r="D6">
        <v>8.5</v>
      </c>
      <c r="E6">
        <v>8.5</v>
      </c>
      <c r="F6">
        <v>8</v>
      </c>
      <c r="G6">
        <v>4</v>
      </c>
      <c r="H6">
        <v>8</v>
      </c>
      <c r="I6">
        <v>10</v>
      </c>
      <c r="J6">
        <v>10</v>
      </c>
    </row>
    <row r="7" spans="1:10">
      <c r="A7">
        <v>3</v>
      </c>
      <c r="B7" t="s">
        <v>14</v>
      </c>
      <c r="C7" t="s">
        <v>15</v>
      </c>
      <c r="D7">
        <v>9.5</v>
      </c>
      <c r="E7">
        <v>9.5</v>
      </c>
      <c r="F7">
        <v>8</v>
      </c>
      <c r="G7">
        <v>10</v>
      </c>
      <c r="H7">
        <v>10</v>
      </c>
      <c r="I7">
        <v>10</v>
      </c>
      <c r="J7">
        <v>10</v>
      </c>
    </row>
    <row r="8" spans="1:10">
      <c r="A8">
        <v>4</v>
      </c>
      <c r="B8" t="s">
        <v>16</v>
      </c>
      <c r="C8" t="s">
        <v>17</v>
      </c>
      <c r="D8">
        <v>10</v>
      </c>
      <c r="E8">
        <v>10</v>
      </c>
      <c r="F8">
        <v>10</v>
      </c>
      <c r="G8">
        <v>10</v>
      </c>
      <c r="H8">
        <v>10</v>
      </c>
      <c r="I8">
        <v>10</v>
      </c>
      <c r="J8">
        <v>10</v>
      </c>
    </row>
    <row r="9" spans="1:10">
      <c r="A9">
        <v>4</v>
      </c>
      <c r="B9" t="s">
        <v>18</v>
      </c>
      <c r="C9" t="s">
        <v>19</v>
      </c>
      <c r="D9">
        <v>10</v>
      </c>
      <c r="E9">
        <v>10</v>
      </c>
      <c r="F9">
        <v>10</v>
      </c>
      <c r="G9">
        <v>10</v>
      </c>
      <c r="H9">
        <v>10</v>
      </c>
      <c r="I9">
        <v>10</v>
      </c>
      <c r="J9">
        <v>10</v>
      </c>
    </row>
    <row r="10" spans="1:10">
      <c r="A10">
        <v>5</v>
      </c>
      <c r="B10" t="s">
        <v>20</v>
      </c>
      <c r="C10" t="s">
        <v>21</v>
      </c>
      <c r="D10">
        <v>8.5</v>
      </c>
      <c r="E10">
        <v>9.5</v>
      </c>
      <c r="F10">
        <v>8</v>
      </c>
      <c r="G10">
        <v>8</v>
      </c>
      <c r="H10">
        <v>9</v>
      </c>
      <c r="I10">
        <v>10</v>
      </c>
      <c r="J10">
        <v>10</v>
      </c>
    </row>
    <row r="11" spans="1:10">
      <c r="A11">
        <v>5</v>
      </c>
      <c r="B11" t="s">
        <v>22</v>
      </c>
      <c r="C11" t="s">
        <v>23</v>
      </c>
      <c r="D11">
        <v>9.5</v>
      </c>
      <c r="E11">
        <v>9.5</v>
      </c>
      <c r="F11">
        <v>9</v>
      </c>
      <c r="G11">
        <v>10</v>
      </c>
      <c r="H11">
        <v>10</v>
      </c>
      <c r="I11">
        <v>9</v>
      </c>
      <c r="J11">
        <v>10</v>
      </c>
    </row>
    <row r="12" spans="1:10">
      <c r="A12">
        <v>6</v>
      </c>
      <c r="B12" t="s">
        <v>24</v>
      </c>
      <c r="C12" t="s">
        <v>25</v>
      </c>
      <c r="D12">
        <v>8.5</v>
      </c>
      <c r="E12">
        <v>8.5</v>
      </c>
      <c r="F12">
        <v>8</v>
      </c>
      <c r="G12">
        <v>8</v>
      </c>
      <c r="H12">
        <v>10</v>
      </c>
      <c r="I12">
        <v>10</v>
      </c>
      <c r="J12">
        <v>10</v>
      </c>
    </row>
    <row r="13" spans="1:10">
      <c r="A13">
        <v>6</v>
      </c>
      <c r="B13" t="s">
        <v>26</v>
      </c>
      <c r="C13" t="s">
        <v>27</v>
      </c>
      <c r="D13">
        <v>8.5</v>
      </c>
      <c r="E13">
        <v>8.5</v>
      </c>
      <c r="F13">
        <v>7</v>
      </c>
      <c r="G13">
        <v>10</v>
      </c>
      <c r="H13">
        <v>10</v>
      </c>
      <c r="I13">
        <v>8</v>
      </c>
      <c r="J13">
        <v>8</v>
      </c>
    </row>
    <row r="14" spans="1:10">
      <c r="A14">
        <v>7</v>
      </c>
      <c r="B14" t="s">
        <v>28</v>
      </c>
      <c r="C14" t="s">
        <v>29</v>
      </c>
      <c r="D14">
        <v>8.5</v>
      </c>
      <c r="E14">
        <v>9.5</v>
      </c>
      <c r="F14">
        <v>8</v>
      </c>
      <c r="G14">
        <v>10</v>
      </c>
      <c r="H14">
        <v>9</v>
      </c>
      <c r="I14">
        <v>10</v>
      </c>
      <c r="J14">
        <v>10</v>
      </c>
    </row>
    <row r="15" spans="1:10">
      <c r="A15">
        <v>7</v>
      </c>
      <c r="B15" t="s">
        <v>30</v>
      </c>
      <c r="C15" t="s">
        <v>31</v>
      </c>
      <c r="D15">
        <v>8.5</v>
      </c>
      <c r="E15">
        <v>8.5</v>
      </c>
      <c r="F15">
        <v>7</v>
      </c>
      <c r="G15">
        <v>10</v>
      </c>
      <c r="H15">
        <v>9</v>
      </c>
      <c r="I15">
        <v>8</v>
      </c>
      <c r="J15">
        <v>8</v>
      </c>
    </row>
    <row r="16" spans="1:10">
      <c r="A16">
        <v>8</v>
      </c>
      <c r="B16" t="s">
        <v>32</v>
      </c>
      <c r="C16" t="s">
        <v>33</v>
      </c>
      <c r="D16">
        <v>10</v>
      </c>
      <c r="E16">
        <v>10</v>
      </c>
      <c r="F16">
        <v>9</v>
      </c>
      <c r="G16">
        <v>10</v>
      </c>
      <c r="H16">
        <v>9</v>
      </c>
      <c r="I16">
        <v>10</v>
      </c>
      <c r="J16">
        <v>10</v>
      </c>
    </row>
    <row r="17" spans="1:10">
      <c r="A17">
        <v>8</v>
      </c>
      <c r="B17" t="s">
        <v>34</v>
      </c>
      <c r="C17" t="s">
        <v>35</v>
      </c>
      <c r="D17">
        <v>9.5</v>
      </c>
      <c r="E17">
        <v>9.5</v>
      </c>
      <c r="F17">
        <v>9</v>
      </c>
      <c r="G17">
        <v>10</v>
      </c>
      <c r="H17">
        <v>9</v>
      </c>
      <c r="I17">
        <v>10</v>
      </c>
      <c r="J17">
        <v>8</v>
      </c>
    </row>
    <row r="18" spans="1:10">
      <c r="A18">
        <v>9</v>
      </c>
      <c r="B18" t="s">
        <v>36</v>
      </c>
      <c r="C18" t="s">
        <v>37</v>
      </c>
      <c r="D18">
        <v>8.5</v>
      </c>
      <c r="E18">
        <v>8.5</v>
      </c>
      <c r="F18">
        <v>8</v>
      </c>
      <c r="G18">
        <v>9</v>
      </c>
      <c r="H18">
        <v>8</v>
      </c>
      <c r="I18">
        <v>10</v>
      </c>
      <c r="J18">
        <v>10</v>
      </c>
    </row>
    <row r="19" spans="1:10">
      <c r="A19">
        <v>9</v>
      </c>
      <c r="B19" t="s">
        <v>38</v>
      </c>
      <c r="C19" t="s">
        <v>39</v>
      </c>
      <c r="D19">
        <v>10</v>
      </c>
      <c r="E19">
        <v>10</v>
      </c>
      <c r="F19">
        <v>10</v>
      </c>
      <c r="G19">
        <v>10</v>
      </c>
      <c r="H19">
        <v>10</v>
      </c>
      <c r="I19">
        <v>10</v>
      </c>
      <c r="J19">
        <v>10</v>
      </c>
    </row>
    <row r="20" spans="1:10">
      <c r="A20">
        <v>10</v>
      </c>
      <c r="B20" t="s">
        <v>40</v>
      </c>
      <c r="C20" t="s">
        <v>41</v>
      </c>
      <c r="D20">
        <v>8.5</v>
      </c>
      <c r="E20">
        <v>8.5</v>
      </c>
      <c r="F20">
        <v>8</v>
      </c>
      <c r="G20">
        <v>10</v>
      </c>
      <c r="H20">
        <v>8</v>
      </c>
      <c r="I20">
        <v>8</v>
      </c>
      <c r="J20">
        <v>8</v>
      </c>
    </row>
    <row r="21" spans="1:10">
      <c r="A21">
        <v>10</v>
      </c>
      <c r="B21" t="s">
        <v>42</v>
      </c>
      <c r="C21" t="s">
        <v>43</v>
      </c>
      <c r="D21">
        <v>8.5</v>
      </c>
      <c r="E21">
        <v>8.5</v>
      </c>
      <c r="F21">
        <v>8</v>
      </c>
      <c r="G21">
        <v>10</v>
      </c>
      <c r="H21">
        <v>9</v>
      </c>
      <c r="I21">
        <v>10</v>
      </c>
      <c r="J21">
        <v>9</v>
      </c>
    </row>
    <row r="22" spans="1:10">
      <c r="A22">
        <v>11</v>
      </c>
      <c r="B22" t="s">
        <v>44</v>
      </c>
      <c r="C22" t="s">
        <v>45</v>
      </c>
      <c r="D22">
        <v>8.5</v>
      </c>
      <c r="E22">
        <v>8.5</v>
      </c>
      <c r="F22">
        <v>8</v>
      </c>
      <c r="G22">
        <v>10</v>
      </c>
      <c r="H22">
        <v>9</v>
      </c>
      <c r="I22">
        <v>10</v>
      </c>
      <c r="J22">
        <v>8</v>
      </c>
    </row>
    <row r="23" spans="1:10">
      <c r="A23">
        <v>11</v>
      </c>
      <c r="B23" t="s">
        <v>46</v>
      </c>
      <c r="C23" t="s">
        <v>47</v>
      </c>
      <c r="D23">
        <v>8.5</v>
      </c>
      <c r="E23">
        <v>10</v>
      </c>
      <c r="F23">
        <v>10</v>
      </c>
      <c r="G23">
        <v>10</v>
      </c>
      <c r="H23">
        <v>10</v>
      </c>
      <c r="I23">
        <v>10</v>
      </c>
      <c r="J23">
        <v>10</v>
      </c>
    </row>
    <row r="24" spans="1:10">
      <c r="A24">
        <v>12</v>
      </c>
      <c r="B24" t="s">
        <v>48</v>
      </c>
      <c r="C24" t="s">
        <v>49</v>
      </c>
      <c r="D24">
        <v>8.5</v>
      </c>
      <c r="E24">
        <v>8.5</v>
      </c>
      <c r="F24">
        <v>8</v>
      </c>
      <c r="G24">
        <v>8</v>
      </c>
      <c r="H24">
        <v>8</v>
      </c>
      <c r="I24">
        <v>9</v>
      </c>
      <c r="J24">
        <v>9</v>
      </c>
    </row>
    <row r="25" spans="1:10">
      <c r="A25">
        <v>12</v>
      </c>
      <c r="B25" t="s">
        <v>50</v>
      </c>
      <c r="C25" t="s">
        <v>51</v>
      </c>
      <c r="D25">
        <v>10</v>
      </c>
      <c r="E25">
        <v>10</v>
      </c>
      <c r="F25">
        <v>10</v>
      </c>
      <c r="G25">
        <v>10</v>
      </c>
      <c r="H25">
        <v>10</v>
      </c>
      <c r="I25">
        <v>10</v>
      </c>
      <c r="J25">
        <v>10</v>
      </c>
    </row>
    <row r="26" spans="1:10">
      <c r="A26">
        <v>13</v>
      </c>
      <c r="B26" t="s">
        <v>52</v>
      </c>
      <c r="C26" t="s">
        <v>53</v>
      </c>
      <c r="D26">
        <v>7.5</v>
      </c>
      <c r="E26">
        <v>6.5</v>
      </c>
      <c r="F26">
        <v>5</v>
      </c>
      <c r="G26">
        <v>7</v>
      </c>
      <c r="H26">
        <v>8</v>
      </c>
      <c r="I26">
        <v>8</v>
      </c>
      <c r="J26">
        <v>8</v>
      </c>
    </row>
    <row r="27" spans="1:10">
      <c r="A27">
        <v>13</v>
      </c>
      <c r="B27" t="s">
        <v>54</v>
      </c>
      <c r="C27" t="s">
        <v>55</v>
      </c>
      <c r="D27">
        <v>10</v>
      </c>
      <c r="E27">
        <v>10</v>
      </c>
      <c r="F27">
        <v>10</v>
      </c>
      <c r="G27">
        <v>10</v>
      </c>
      <c r="H27">
        <v>10</v>
      </c>
      <c r="I27">
        <v>10</v>
      </c>
      <c r="J27">
        <v>10</v>
      </c>
    </row>
    <row r="28" spans="1:10">
      <c r="A28">
        <v>14</v>
      </c>
      <c r="B28" t="s">
        <v>56</v>
      </c>
      <c r="C28" t="s">
        <v>57</v>
      </c>
      <c r="D28">
        <v>8.5</v>
      </c>
      <c r="E28">
        <v>8.5</v>
      </c>
      <c r="F28">
        <v>9</v>
      </c>
      <c r="G28">
        <v>7</v>
      </c>
      <c r="H28">
        <v>8</v>
      </c>
      <c r="I28">
        <v>10</v>
      </c>
      <c r="J28">
        <v>10</v>
      </c>
    </row>
    <row r="29" spans="1:10">
      <c r="A29">
        <v>14</v>
      </c>
      <c r="B29" t="s">
        <v>58</v>
      </c>
      <c r="C29" t="s">
        <v>59</v>
      </c>
      <c r="D29">
        <v>9.5</v>
      </c>
      <c r="E29">
        <v>8.5</v>
      </c>
      <c r="F29">
        <v>8</v>
      </c>
      <c r="G29">
        <v>10</v>
      </c>
      <c r="H29">
        <v>9</v>
      </c>
      <c r="I29">
        <v>10</v>
      </c>
      <c r="J29">
        <v>10</v>
      </c>
    </row>
    <row r="30" spans="1:10">
      <c r="A30">
        <v>15</v>
      </c>
      <c r="B30" t="s">
        <v>60</v>
      </c>
      <c r="C30" t="s">
        <v>61</v>
      </c>
      <c r="D30">
        <v>9.5</v>
      </c>
      <c r="E30">
        <v>8.5</v>
      </c>
      <c r="F30">
        <v>8</v>
      </c>
      <c r="G30">
        <v>10</v>
      </c>
      <c r="H30">
        <v>8</v>
      </c>
      <c r="I30">
        <v>10</v>
      </c>
      <c r="J30">
        <v>10</v>
      </c>
    </row>
    <row r="31" spans="1:10">
      <c r="A31">
        <v>15</v>
      </c>
      <c r="B31" t="s">
        <v>62</v>
      </c>
      <c r="C31" t="s">
        <v>63</v>
      </c>
      <c r="D31">
        <v>10</v>
      </c>
      <c r="E31">
        <v>10</v>
      </c>
      <c r="F31">
        <v>10</v>
      </c>
      <c r="G31">
        <v>10</v>
      </c>
      <c r="H31">
        <v>10</v>
      </c>
      <c r="I31">
        <v>10</v>
      </c>
      <c r="J31">
        <v>10</v>
      </c>
    </row>
    <row r="32" spans="1:10">
      <c r="A32">
        <v>16</v>
      </c>
      <c r="B32" t="s">
        <v>64</v>
      </c>
      <c r="C32" t="s">
        <v>65</v>
      </c>
      <c r="D32">
        <v>8.25</v>
      </c>
      <c r="E32">
        <v>8.5</v>
      </c>
      <c r="F32">
        <v>7</v>
      </c>
      <c r="G32">
        <v>7.5</v>
      </c>
      <c r="H32">
        <v>8</v>
      </c>
      <c r="I32">
        <v>8</v>
      </c>
      <c r="J32">
        <v>8</v>
      </c>
    </row>
    <row r="33" spans="1:10">
      <c r="A33">
        <v>16</v>
      </c>
      <c r="B33" t="s">
        <v>66</v>
      </c>
      <c r="C33" t="s">
        <v>67</v>
      </c>
      <c r="D33">
        <v>8.5</v>
      </c>
      <c r="E33">
        <v>8.5</v>
      </c>
      <c r="F33">
        <v>8</v>
      </c>
      <c r="G33">
        <v>10</v>
      </c>
      <c r="H33">
        <v>8</v>
      </c>
      <c r="I33">
        <v>10</v>
      </c>
      <c r="J33">
        <v>8</v>
      </c>
    </row>
    <row r="34" spans="1:10">
      <c r="A34">
        <v>17</v>
      </c>
      <c r="B34" t="s">
        <v>68</v>
      </c>
      <c r="C34" t="s">
        <v>69</v>
      </c>
      <c r="D34">
        <v>8.5</v>
      </c>
      <c r="E34">
        <v>9.5</v>
      </c>
      <c r="F34">
        <v>9</v>
      </c>
      <c r="G34">
        <v>8</v>
      </c>
      <c r="H34">
        <v>8</v>
      </c>
      <c r="I34">
        <v>10</v>
      </c>
      <c r="J34">
        <v>10</v>
      </c>
    </row>
    <row r="35" spans="1:10">
      <c r="A35">
        <v>17</v>
      </c>
      <c r="B35" t="s">
        <v>70</v>
      </c>
      <c r="C35" t="s">
        <v>71</v>
      </c>
      <c r="D35">
        <v>8.5</v>
      </c>
      <c r="E35">
        <v>9.5</v>
      </c>
      <c r="F35">
        <v>9</v>
      </c>
      <c r="G35">
        <v>10</v>
      </c>
      <c r="H35">
        <v>9</v>
      </c>
      <c r="I35">
        <v>10</v>
      </c>
      <c r="J35">
        <v>10</v>
      </c>
    </row>
    <row r="36" spans="1:10">
      <c r="A36">
        <v>18</v>
      </c>
      <c r="B36" t="s">
        <v>72</v>
      </c>
      <c r="C36" t="s">
        <v>73</v>
      </c>
      <c r="D36">
        <v>9.5</v>
      </c>
      <c r="E36">
        <v>9.5</v>
      </c>
      <c r="F36">
        <v>8</v>
      </c>
      <c r="G36">
        <v>10</v>
      </c>
      <c r="H36">
        <v>10</v>
      </c>
      <c r="I36">
        <v>10</v>
      </c>
      <c r="J36">
        <v>10</v>
      </c>
    </row>
    <row r="37" spans="1:10">
      <c r="A37">
        <v>18</v>
      </c>
      <c r="B37" t="s">
        <v>74</v>
      </c>
      <c r="C37" t="s">
        <v>75</v>
      </c>
      <c r="D37">
        <v>10</v>
      </c>
      <c r="E37">
        <v>10</v>
      </c>
      <c r="F37">
        <v>9</v>
      </c>
      <c r="G37">
        <v>10</v>
      </c>
      <c r="H37">
        <v>10</v>
      </c>
      <c r="I37">
        <v>10</v>
      </c>
      <c r="J37">
        <v>10</v>
      </c>
    </row>
    <row r="38" spans="1:10">
      <c r="A38">
        <v>19</v>
      </c>
      <c r="B38" t="s">
        <v>76</v>
      </c>
      <c r="C38" t="s">
        <v>77</v>
      </c>
      <c r="D38">
        <v>10</v>
      </c>
      <c r="E38">
        <v>10</v>
      </c>
      <c r="F38">
        <v>10</v>
      </c>
      <c r="G38">
        <v>10</v>
      </c>
      <c r="H38">
        <v>10</v>
      </c>
      <c r="I38">
        <v>10</v>
      </c>
      <c r="J38">
        <v>10</v>
      </c>
    </row>
    <row r="39" spans="1:10">
      <c r="A39">
        <v>19</v>
      </c>
      <c r="B39" t="s">
        <v>78</v>
      </c>
      <c r="C39" t="s">
        <v>79</v>
      </c>
      <c r="D39">
        <v>10</v>
      </c>
      <c r="E39">
        <v>10</v>
      </c>
      <c r="F39">
        <v>10</v>
      </c>
      <c r="G39">
        <v>10</v>
      </c>
      <c r="H39">
        <v>10</v>
      </c>
      <c r="I39">
        <v>10</v>
      </c>
      <c r="J39">
        <v>10</v>
      </c>
    </row>
    <row r="40" spans="1:10">
      <c r="A40">
        <v>20</v>
      </c>
      <c r="B40" t="s">
        <v>80</v>
      </c>
      <c r="C40" t="s">
        <v>81</v>
      </c>
      <c r="D40">
        <v>8.5</v>
      </c>
      <c r="E40">
        <v>7.25</v>
      </c>
      <c r="F40">
        <v>8</v>
      </c>
      <c r="G40">
        <v>9</v>
      </c>
      <c r="H40">
        <v>8</v>
      </c>
      <c r="I40">
        <v>10</v>
      </c>
      <c r="J40">
        <v>8</v>
      </c>
    </row>
    <row r="41" spans="1:10">
      <c r="A41">
        <v>20</v>
      </c>
      <c r="B41" t="s">
        <v>82</v>
      </c>
      <c r="C41" t="s">
        <v>83</v>
      </c>
      <c r="D41">
        <v>8.5</v>
      </c>
      <c r="E41">
        <v>9.5</v>
      </c>
      <c r="F41">
        <v>9</v>
      </c>
      <c r="G41">
        <v>10</v>
      </c>
      <c r="H41">
        <v>9</v>
      </c>
      <c r="I41">
        <v>10</v>
      </c>
      <c r="J41">
        <v>10</v>
      </c>
    </row>
    <row r="42" spans="1:10">
      <c r="D42">
        <v>0</v>
      </c>
      <c r="E42">
        <v>0</v>
      </c>
      <c r="F42">
        <v>0</v>
      </c>
      <c r="G42">
        <v>0</v>
      </c>
      <c r="H42">
        <v>0</v>
      </c>
      <c r="I42">
        <v>0</v>
      </c>
      <c r="J42">
        <v>0</v>
      </c>
    </row>
    <row r="43" spans="1:10">
      <c r="A43" s="81" t="s">
        <v>324</v>
      </c>
      <c r="B43" s="81"/>
      <c r="D43" s="31">
        <f>MIN(D2:D3,D5:D41)</f>
        <v>7.25</v>
      </c>
      <c r="E43" s="31">
        <f t="shared" ref="E43:J43" si="0">MIN(E2:E3,E5:E41)</f>
        <v>6.5</v>
      </c>
      <c r="F43" s="31">
        <f t="shared" si="0"/>
        <v>5</v>
      </c>
      <c r="G43" s="31">
        <f t="shared" si="0"/>
        <v>4</v>
      </c>
      <c r="H43" s="31">
        <f t="shared" si="0"/>
        <v>8</v>
      </c>
      <c r="I43" s="31">
        <f t="shared" si="0"/>
        <v>8</v>
      </c>
      <c r="J43" s="31">
        <f t="shared" si="0"/>
        <v>8</v>
      </c>
    </row>
    <row r="44" spans="1:10">
      <c r="A44" s="81" t="s">
        <v>325</v>
      </c>
      <c r="B44" s="81"/>
      <c r="D44" s="32">
        <f>AVERAGE(D2:D3,D5:D41)</f>
        <v>9.0384615384615383</v>
      </c>
      <c r="E44" s="32">
        <f t="shared" ref="E44:J44" si="1">AVERAGE(E2:E3,E5:E41)</f>
        <v>9.1217948717948723</v>
      </c>
      <c r="F44" s="32">
        <f t="shared" si="1"/>
        <v>8.5384615384615383</v>
      </c>
      <c r="G44" s="32">
        <f t="shared" si="1"/>
        <v>9.2692307692307701</v>
      </c>
      <c r="H44" s="32">
        <f t="shared" si="1"/>
        <v>9.1025641025641022</v>
      </c>
      <c r="I44" s="32">
        <f t="shared" si="1"/>
        <v>9.6410256410256405</v>
      </c>
      <c r="J44" s="32">
        <f t="shared" si="1"/>
        <v>9.4358974358974361</v>
      </c>
    </row>
    <row r="45" spans="1:10">
      <c r="D45">
        <f>AVERAGE(D2:D41)</f>
        <v>8.9250000000000007</v>
      </c>
      <c r="E45">
        <f t="shared" ref="E45:J45" si="2">AVERAGE(E2:E41)</f>
        <v>9.0062499999999996</v>
      </c>
      <c r="F45">
        <f t="shared" si="2"/>
        <v>8.4250000000000007</v>
      </c>
      <c r="G45">
        <f t="shared" si="2"/>
        <v>9.2624999999999993</v>
      </c>
      <c r="H45">
        <f t="shared" si="2"/>
        <v>9.0374999999999996</v>
      </c>
      <c r="I45">
        <f t="shared" si="2"/>
        <v>9.5250000000000004</v>
      </c>
      <c r="J45">
        <f t="shared" si="2"/>
        <v>9.3000000000000007</v>
      </c>
    </row>
  </sheetData>
  <mergeCells count="2">
    <mergeCell ref="A43:B43"/>
    <mergeCell ref="A44:B44"/>
  </mergeCells>
  <conditionalFormatting sqref="D2:D42">
    <cfRule type="colorScale" priority="7">
      <colorScale>
        <cfvo type="min"/>
        <cfvo type="percentile" val="50"/>
        <cfvo type="max"/>
        <color rgb="FFF8696B"/>
        <color rgb="FFFFEB84"/>
        <color rgb="FF63BE7B"/>
      </colorScale>
    </cfRule>
  </conditionalFormatting>
  <conditionalFormatting sqref="E2:E42">
    <cfRule type="colorScale" priority="6">
      <colorScale>
        <cfvo type="min"/>
        <cfvo type="percentile" val="50"/>
        <cfvo type="max"/>
        <color rgb="FFF8696B"/>
        <color rgb="FFFFEB84"/>
        <color rgb="FF63BE7B"/>
      </colorScale>
    </cfRule>
  </conditionalFormatting>
  <conditionalFormatting sqref="F2:F42 G42:J42">
    <cfRule type="colorScale" priority="5">
      <colorScale>
        <cfvo type="min"/>
        <cfvo type="percentile" val="50"/>
        <cfvo type="max"/>
        <color rgb="FFF8696B"/>
        <color rgb="FFFFEB84"/>
        <color rgb="FF63BE7B"/>
      </colorScale>
    </cfRule>
  </conditionalFormatting>
  <conditionalFormatting sqref="G2:G42 H42:J42">
    <cfRule type="colorScale" priority="4">
      <colorScale>
        <cfvo type="min"/>
        <cfvo type="percentile" val="50"/>
        <cfvo type="max"/>
        <color rgb="FFF8696B"/>
        <color rgb="FFFFEB84"/>
        <color rgb="FF63BE7B"/>
      </colorScale>
    </cfRule>
  </conditionalFormatting>
  <conditionalFormatting sqref="H2:H42 I42:J42">
    <cfRule type="colorScale" priority="3">
      <colorScale>
        <cfvo type="min"/>
        <cfvo type="percentile" val="50"/>
        <cfvo type="max"/>
        <color rgb="FFF8696B"/>
        <color rgb="FFFFEB84"/>
        <color rgb="FF63BE7B"/>
      </colorScale>
    </cfRule>
  </conditionalFormatting>
  <conditionalFormatting sqref="I2:I42 J42">
    <cfRule type="colorScale" priority="2">
      <colorScale>
        <cfvo type="min"/>
        <cfvo type="percentile" val="50"/>
        <cfvo type="max"/>
        <color rgb="FFF8696B"/>
        <color rgb="FFFFEB84"/>
        <color rgb="FF63BE7B"/>
      </colorScale>
    </cfRule>
  </conditionalFormatting>
  <conditionalFormatting sqref="J2:J42">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60E50-8333-4A72-AC35-53C5557A6366}">
  <dimension ref="A1:Q45"/>
  <sheetViews>
    <sheetView zoomScale="85" zoomScaleNormal="85" workbookViewId="0">
      <selection activeCell="A4" sqref="A4"/>
    </sheetView>
  </sheetViews>
  <sheetFormatPr defaultRowHeight="15"/>
  <cols>
    <col min="2" max="2" width="8.7109375" style="22"/>
    <col min="3" max="3" width="8.7109375" style="16"/>
    <col min="5" max="5" width="8.7109375" style="22"/>
    <col min="8" max="8" width="8.7109375" style="22"/>
    <col min="11" max="11" width="8.7109375" style="22"/>
    <col min="14" max="14" width="8.7109375" style="22"/>
    <col min="17" max="17" width="8.7109375" style="22"/>
  </cols>
  <sheetData>
    <row r="1" spans="1:17" s="8" customFormat="1">
      <c r="A1" s="8" t="s">
        <v>0</v>
      </c>
      <c r="B1" s="24" t="s">
        <v>1</v>
      </c>
      <c r="C1" s="25" t="s">
        <v>322</v>
      </c>
      <c r="D1" s="26" t="s">
        <v>2</v>
      </c>
      <c r="E1" s="27" t="s">
        <v>3</v>
      </c>
      <c r="F1" s="28" t="s">
        <v>322</v>
      </c>
      <c r="G1" s="28" t="s">
        <v>2</v>
      </c>
      <c r="H1" s="29" t="s">
        <v>3</v>
      </c>
      <c r="I1" s="26" t="s">
        <v>322</v>
      </c>
      <c r="J1" s="26" t="s">
        <v>2</v>
      </c>
      <c r="K1" s="27" t="s">
        <v>3</v>
      </c>
      <c r="L1" s="28" t="s">
        <v>322</v>
      </c>
      <c r="M1" s="28" t="s">
        <v>2</v>
      </c>
      <c r="N1" s="29" t="s">
        <v>3</v>
      </c>
      <c r="O1" s="26" t="s">
        <v>322</v>
      </c>
      <c r="P1" s="26" t="s">
        <v>2</v>
      </c>
      <c r="Q1" s="27" t="s">
        <v>3</v>
      </c>
    </row>
    <row r="2" spans="1:17" ht="14.45" customHeight="1">
      <c r="A2" t="s">
        <v>282</v>
      </c>
      <c r="B2" s="22" t="s">
        <v>4</v>
      </c>
      <c r="C2" s="16" t="s">
        <v>285</v>
      </c>
      <c r="D2" t="s">
        <v>11</v>
      </c>
      <c r="E2" s="22">
        <v>4</v>
      </c>
      <c r="F2" t="s">
        <v>291</v>
      </c>
      <c r="G2" t="s">
        <v>23</v>
      </c>
      <c r="H2" s="22">
        <v>4</v>
      </c>
      <c r="I2" t="s">
        <v>305</v>
      </c>
      <c r="J2" t="s">
        <v>51</v>
      </c>
      <c r="K2" s="22">
        <v>6.5</v>
      </c>
      <c r="L2" t="s">
        <v>306</v>
      </c>
      <c r="M2" s="1" t="s">
        <v>53</v>
      </c>
      <c r="N2" s="22">
        <v>3</v>
      </c>
      <c r="O2" t="s">
        <v>288</v>
      </c>
      <c r="P2" t="s">
        <v>17</v>
      </c>
      <c r="Q2" s="22">
        <v>4.5</v>
      </c>
    </row>
    <row r="3" spans="1:17" ht="14.45" customHeight="1">
      <c r="A3" t="s">
        <v>283</v>
      </c>
      <c r="B3" s="22" t="s">
        <v>6</v>
      </c>
      <c r="C3" s="16" t="s">
        <v>318</v>
      </c>
      <c r="D3" s="1" t="s">
        <v>77</v>
      </c>
      <c r="E3" s="22">
        <v>3</v>
      </c>
      <c r="F3" t="s">
        <v>320</v>
      </c>
      <c r="G3" s="1" t="s">
        <v>81</v>
      </c>
      <c r="H3" s="22">
        <v>3</v>
      </c>
      <c r="I3" t="s">
        <v>302</v>
      </c>
      <c r="J3" s="1" t="s">
        <v>45</v>
      </c>
      <c r="K3" s="22">
        <v>4.5</v>
      </c>
      <c r="L3" t="s">
        <v>285</v>
      </c>
      <c r="M3" t="s">
        <v>11</v>
      </c>
      <c r="N3" s="22">
        <v>3</v>
      </c>
      <c r="O3" t="s">
        <v>292</v>
      </c>
      <c r="P3" t="s">
        <v>25</v>
      </c>
      <c r="Q3" s="22">
        <v>2</v>
      </c>
    </row>
    <row r="4" spans="1:17" ht="14.45" customHeight="1">
      <c r="A4" t="s">
        <v>284</v>
      </c>
      <c r="B4" s="22" t="s">
        <v>8</v>
      </c>
      <c r="C4" s="16" t="s">
        <v>319</v>
      </c>
      <c r="D4" s="1" t="s">
        <v>79</v>
      </c>
      <c r="E4" s="22">
        <v>2</v>
      </c>
      <c r="F4" t="s">
        <v>293</v>
      </c>
      <c r="G4" t="s">
        <v>27</v>
      </c>
      <c r="H4" s="22">
        <v>3</v>
      </c>
      <c r="I4" t="s">
        <v>315</v>
      </c>
      <c r="J4" t="s">
        <v>71</v>
      </c>
      <c r="K4" s="22">
        <v>3</v>
      </c>
      <c r="L4" t="s">
        <v>321</v>
      </c>
      <c r="M4" t="s">
        <v>83</v>
      </c>
      <c r="N4" s="22">
        <v>4</v>
      </c>
      <c r="O4" t="s">
        <v>296</v>
      </c>
      <c r="P4" t="s">
        <v>33</v>
      </c>
      <c r="Q4" s="22">
        <v>3</v>
      </c>
    </row>
    <row r="5" spans="1:17">
      <c r="A5" t="s">
        <v>285</v>
      </c>
      <c r="B5" s="22" t="s">
        <v>10</v>
      </c>
      <c r="C5" s="16" t="s">
        <v>292</v>
      </c>
      <c r="D5" t="s">
        <v>25</v>
      </c>
      <c r="E5" s="22">
        <v>1</v>
      </c>
      <c r="F5" t="s">
        <v>289</v>
      </c>
      <c r="G5" t="s">
        <v>19</v>
      </c>
      <c r="H5" s="22">
        <v>3</v>
      </c>
      <c r="I5" t="s">
        <v>294</v>
      </c>
      <c r="J5" t="s">
        <v>29</v>
      </c>
      <c r="K5" s="22">
        <v>3</v>
      </c>
      <c r="L5" t="s">
        <v>312</v>
      </c>
      <c r="M5" t="s">
        <v>65</v>
      </c>
      <c r="N5" s="22">
        <v>3</v>
      </c>
      <c r="O5" t="s">
        <v>310</v>
      </c>
      <c r="P5" t="s">
        <v>61</v>
      </c>
      <c r="Q5" s="22">
        <v>3</v>
      </c>
    </row>
    <row r="6" spans="1:17">
      <c r="A6" t="s">
        <v>286</v>
      </c>
      <c r="B6" s="22" t="s">
        <v>12</v>
      </c>
      <c r="C6" s="16" t="s">
        <v>314</v>
      </c>
      <c r="D6" t="s">
        <v>69</v>
      </c>
      <c r="E6" s="22">
        <v>4.5</v>
      </c>
      <c r="F6" t="s">
        <v>304</v>
      </c>
      <c r="G6" t="s">
        <v>49</v>
      </c>
      <c r="H6" s="22">
        <v>3</v>
      </c>
      <c r="I6" t="s">
        <v>290</v>
      </c>
      <c r="J6" t="s">
        <v>21</v>
      </c>
      <c r="K6" s="22">
        <v>7.5</v>
      </c>
      <c r="L6" t="s">
        <v>287</v>
      </c>
      <c r="M6" t="s">
        <v>15</v>
      </c>
      <c r="N6" s="22">
        <v>6.5</v>
      </c>
      <c r="O6" t="s">
        <v>312</v>
      </c>
      <c r="P6" t="s">
        <v>65</v>
      </c>
      <c r="Q6" s="22">
        <v>3</v>
      </c>
    </row>
    <row r="7" spans="1:17" ht="14.45" customHeight="1">
      <c r="A7" t="s">
        <v>287</v>
      </c>
      <c r="B7" s="22" t="s">
        <v>14</v>
      </c>
      <c r="C7" s="16" t="s">
        <v>305</v>
      </c>
      <c r="D7" t="s">
        <v>51</v>
      </c>
      <c r="E7" s="22">
        <v>3</v>
      </c>
      <c r="F7" t="s">
        <v>296</v>
      </c>
      <c r="G7" t="s">
        <v>33</v>
      </c>
      <c r="H7" s="22">
        <v>3</v>
      </c>
      <c r="I7" t="s">
        <v>303</v>
      </c>
      <c r="J7" s="1" t="s">
        <v>47</v>
      </c>
      <c r="K7" s="22">
        <v>3</v>
      </c>
      <c r="L7" t="s">
        <v>286</v>
      </c>
      <c r="M7" t="s">
        <v>13</v>
      </c>
      <c r="N7" s="22">
        <v>4</v>
      </c>
      <c r="O7" t="s">
        <v>290</v>
      </c>
      <c r="P7" t="s">
        <v>21</v>
      </c>
      <c r="Q7" s="22">
        <v>3</v>
      </c>
    </row>
    <row r="8" spans="1:17" ht="14.45" customHeight="1">
      <c r="A8" t="s">
        <v>288</v>
      </c>
      <c r="B8" s="22" t="s">
        <v>16</v>
      </c>
      <c r="C8" s="16" t="s">
        <v>300</v>
      </c>
      <c r="D8" t="s">
        <v>41</v>
      </c>
      <c r="E8" s="22">
        <v>3</v>
      </c>
      <c r="F8" t="s">
        <v>306</v>
      </c>
      <c r="G8" s="1" t="s">
        <v>53</v>
      </c>
      <c r="H8" s="22">
        <v>3</v>
      </c>
      <c r="I8" t="s">
        <v>319</v>
      </c>
      <c r="J8" s="1" t="s">
        <v>79</v>
      </c>
      <c r="K8" s="22">
        <v>3</v>
      </c>
      <c r="L8" t="s">
        <v>298</v>
      </c>
      <c r="M8" t="s">
        <v>37</v>
      </c>
      <c r="N8" s="22">
        <v>3</v>
      </c>
      <c r="O8" t="s">
        <v>291</v>
      </c>
      <c r="P8" t="s">
        <v>23</v>
      </c>
      <c r="Q8" s="22">
        <v>4.5</v>
      </c>
    </row>
    <row r="9" spans="1:17" ht="14.45" customHeight="1">
      <c r="A9" t="s">
        <v>289</v>
      </c>
      <c r="B9" s="22" t="s">
        <v>18</v>
      </c>
      <c r="C9" s="16" t="s">
        <v>316</v>
      </c>
      <c r="D9" t="s">
        <v>73</v>
      </c>
      <c r="E9" s="22">
        <v>3</v>
      </c>
      <c r="F9" t="s">
        <v>303</v>
      </c>
      <c r="G9" s="1" t="s">
        <v>47</v>
      </c>
      <c r="H9" s="22">
        <v>3</v>
      </c>
      <c r="I9" t="s">
        <v>292</v>
      </c>
      <c r="J9" t="s">
        <v>25</v>
      </c>
      <c r="K9" s="22">
        <v>3</v>
      </c>
      <c r="L9" t="s">
        <v>297</v>
      </c>
      <c r="M9" t="s">
        <v>35</v>
      </c>
      <c r="N9" s="22">
        <v>1</v>
      </c>
      <c r="O9" t="s">
        <v>284</v>
      </c>
      <c r="P9" t="s">
        <v>9</v>
      </c>
      <c r="Q9" s="22">
        <v>1</v>
      </c>
    </row>
    <row r="10" spans="1:17" ht="14.45" customHeight="1">
      <c r="A10" t="s">
        <v>290</v>
      </c>
      <c r="B10" s="22" t="s">
        <v>20</v>
      </c>
      <c r="C10" s="16" t="s">
        <v>284</v>
      </c>
      <c r="D10" t="s">
        <v>9</v>
      </c>
      <c r="E10" s="22">
        <v>1</v>
      </c>
      <c r="F10" t="s">
        <v>313</v>
      </c>
      <c r="G10" t="s">
        <v>67</v>
      </c>
      <c r="H10" s="22">
        <v>3</v>
      </c>
      <c r="I10" t="s">
        <v>318</v>
      </c>
      <c r="J10" s="1" t="s">
        <v>77</v>
      </c>
      <c r="K10" s="22">
        <v>3</v>
      </c>
      <c r="L10" t="s">
        <v>317</v>
      </c>
      <c r="M10" t="s">
        <v>75</v>
      </c>
      <c r="N10" s="22">
        <v>1</v>
      </c>
      <c r="O10" t="s">
        <v>304</v>
      </c>
      <c r="P10" t="s">
        <v>49</v>
      </c>
      <c r="Q10" s="22">
        <v>1</v>
      </c>
    </row>
    <row r="11" spans="1:17" ht="14.45" customHeight="1">
      <c r="A11" t="s">
        <v>291</v>
      </c>
      <c r="B11" s="22" t="s">
        <v>22</v>
      </c>
      <c r="C11" s="16" t="s">
        <v>303</v>
      </c>
      <c r="D11" s="1" t="s">
        <v>47</v>
      </c>
      <c r="E11" s="22">
        <v>1</v>
      </c>
      <c r="F11" t="s">
        <v>308</v>
      </c>
      <c r="G11" t="s">
        <v>57</v>
      </c>
      <c r="H11" s="22">
        <v>1</v>
      </c>
      <c r="I11" t="s">
        <v>299</v>
      </c>
      <c r="J11" t="s">
        <v>39</v>
      </c>
      <c r="K11" s="22">
        <v>1</v>
      </c>
      <c r="L11" t="s">
        <v>295</v>
      </c>
      <c r="M11" t="s">
        <v>31</v>
      </c>
      <c r="N11" s="22">
        <v>1</v>
      </c>
      <c r="O11" t="s">
        <v>297</v>
      </c>
      <c r="P11" t="s">
        <v>35</v>
      </c>
      <c r="Q11" s="22">
        <v>1</v>
      </c>
    </row>
    <row r="12" spans="1:17" ht="14.45" customHeight="1">
      <c r="A12" t="s">
        <v>292</v>
      </c>
      <c r="B12" s="22" t="s">
        <v>24</v>
      </c>
      <c r="C12" s="16" t="s">
        <v>289</v>
      </c>
      <c r="D12" t="s">
        <v>19</v>
      </c>
      <c r="E12" s="22">
        <v>1</v>
      </c>
      <c r="F12" t="s">
        <v>316</v>
      </c>
      <c r="G12" t="s">
        <v>73</v>
      </c>
      <c r="H12" s="22">
        <v>1</v>
      </c>
      <c r="I12" t="s">
        <v>306</v>
      </c>
      <c r="J12" s="1" t="s">
        <v>53</v>
      </c>
      <c r="K12" s="22">
        <v>2</v>
      </c>
      <c r="L12" t="s">
        <v>310</v>
      </c>
      <c r="M12" t="s">
        <v>61</v>
      </c>
      <c r="N12" s="22">
        <v>1</v>
      </c>
      <c r="O12" t="s">
        <v>285</v>
      </c>
      <c r="P12" t="s">
        <v>11</v>
      </c>
      <c r="Q12" s="22">
        <v>1</v>
      </c>
    </row>
    <row r="13" spans="1:17" ht="14.45" customHeight="1">
      <c r="A13" t="s">
        <v>293</v>
      </c>
      <c r="B13" s="22" t="s">
        <v>26</v>
      </c>
      <c r="C13" s="16" t="s">
        <v>321</v>
      </c>
      <c r="D13" t="s">
        <v>83</v>
      </c>
      <c r="E13" s="22">
        <v>1</v>
      </c>
      <c r="F13" t="s">
        <v>318</v>
      </c>
      <c r="G13" s="1" t="s">
        <v>77</v>
      </c>
      <c r="H13" s="22">
        <v>1</v>
      </c>
      <c r="I13" t="s">
        <v>312</v>
      </c>
      <c r="J13" t="s">
        <v>65</v>
      </c>
      <c r="K13" s="22">
        <v>3</v>
      </c>
      <c r="L13" t="s">
        <v>309</v>
      </c>
      <c r="M13" t="s">
        <v>59</v>
      </c>
      <c r="N13" s="22">
        <v>1</v>
      </c>
      <c r="O13" t="s">
        <v>306</v>
      </c>
      <c r="P13" s="1" t="s">
        <v>53</v>
      </c>
      <c r="Q13" s="22">
        <v>3</v>
      </c>
    </row>
    <row r="14" spans="1:17" ht="14.45" customHeight="1">
      <c r="A14" t="s">
        <v>294</v>
      </c>
      <c r="B14" s="22" t="s">
        <v>28</v>
      </c>
      <c r="C14" s="16" t="s">
        <v>306</v>
      </c>
      <c r="D14" s="1" t="s">
        <v>53</v>
      </c>
      <c r="E14" s="22">
        <v>3</v>
      </c>
      <c r="F14" t="s">
        <v>311</v>
      </c>
      <c r="G14" t="s">
        <v>63</v>
      </c>
      <c r="H14" s="22">
        <v>1</v>
      </c>
      <c r="I14" t="s">
        <v>320</v>
      </c>
      <c r="J14" s="1" t="s">
        <v>81</v>
      </c>
      <c r="K14" s="22">
        <v>1</v>
      </c>
      <c r="L14" t="s">
        <v>314</v>
      </c>
      <c r="M14" t="s">
        <v>69</v>
      </c>
      <c r="N14" s="22">
        <v>3</v>
      </c>
      <c r="O14" t="s">
        <v>299</v>
      </c>
      <c r="P14" t="s">
        <v>39</v>
      </c>
      <c r="Q14" s="22">
        <v>1</v>
      </c>
    </row>
    <row r="15" spans="1:17" ht="14.45" customHeight="1">
      <c r="A15" t="s">
        <v>295</v>
      </c>
      <c r="B15" s="22" t="s">
        <v>30</v>
      </c>
      <c r="C15" s="16" t="s">
        <v>308</v>
      </c>
      <c r="D15" t="s">
        <v>57</v>
      </c>
      <c r="E15" s="22">
        <v>3</v>
      </c>
      <c r="F15" t="s">
        <v>319</v>
      </c>
      <c r="G15" s="1" t="s">
        <v>79</v>
      </c>
      <c r="H15" s="22">
        <v>3</v>
      </c>
      <c r="I15" t="s">
        <v>300</v>
      </c>
      <c r="J15" t="s">
        <v>41</v>
      </c>
      <c r="K15" s="22">
        <v>1</v>
      </c>
      <c r="L15" t="s">
        <v>289</v>
      </c>
      <c r="M15" t="s">
        <v>19</v>
      </c>
      <c r="N15" s="22">
        <v>1</v>
      </c>
      <c r="O15" t="s">
        <v>302</v>
      </c>
      <c r="P15" s="1" t="s">
        <v>45</v>
      </c>
      <c r="Q15" s="22">
        <v>1</v>
      </c>
    </row>
    <row r="16" spans="1:17" ht="14.45" customHeight="1">
      <c r="A16" t="s">
        <v>296</v>
      </c>
      <c r="B16" s="22" t="s">
        <v>32</v>
      </c>
      <c r="C16" s="16" t="s">
        <v>291</v>
      </c>
      <c r="D16" t="s">
        <v>23</v>
      </c>
      <c r="E16" s="22">
        <v>4</v>
      </c>
      <c r="F16" t="s">
        <v>314</v>
      </c>
      <c r="G16" t="s">
        <v>69</v>
      </c>
      <c r="H16" s="22">
        <v>3</v>
      </c>
      <c r="I16" t="s">
        <v>298</v>
      </c>
      <c r="J16" t="s">
        <v>37</v>
      </c>
      <c r="K16" s="22">
        <v>3</v>
      </c>
      <c r="L16" t="s">
        <v>319</v>
      </c>
      <c r="M16" s="1" t="s">
        <v>79</v>
      </c>
      <c r="N16" s="22">
        <v>4</v>
      </c>
      <c r="O16" t="s">
        <v>305</v>
      </c>
      <c r="P16" t="s">
        <v>51</v>
      </c>
      <c r="Q16" s="22">
        <v>3</v>
      </c>
    </row>
    <row r="17" spans="1:17" ht="14.45" customHeight="1">
      <c r="A17" t="s">
        <v>297</v>
      </c>
      <c r="B17" s="22" t="s">
        <v>34</v>
      </c>
      <c r="C17" s="16" t="s">
        <v>302</v>
      </c>
      <c r="D17" s="1" t="s">
        <v>45</v>
      </c>
      <c r="E17" s="22">
        <v>3</v>
      </c>
      <c r="F17" t="s">
        <v>284</v>
      </c>
      <c r="G17" t="s">
        <v>9</v>
      </c>
      <c r="H17" s="22">
        <v>1</v>
      </c>
      <c r="I17" t="s">
        <v>282</v>
      </c>
      <c r="J17" t="s">
        <v>5</v>
      </c>
      <c r="K17" s="22">
        <v>2</v>
      </c>
      <c r="L17" t="s">
        <v>282</v>
      </c>
      <c r="M17" t="s">
        <v>5</v>
      </c>
      <c r="N17" s="22">
        <v>2</v>
      </c>
      <c r="O17" t="s">
        <v>287</v>
      </c>
      <c r="P17" t="s">
        <v>15</v>
      </c>
      <c r="Q17" s="22">
        <v>3</v>
      </c>
    </row>
    <row r="18" spans="1:17" ht="14.45" customHeight="1">
      <c r="A18" t="s">
        <v>298</v>
      </c>
      <c r="B18" s="22" t="s">
        <v>36</v>
      </c>
      <c r="C18" s="16" t="s">
        <v>310</v>
      </c>
      <c r="D18" t="s">
        <v>61</v>
      </c>
      <c r="E18" s="22">
        <v>1</v>
      </c>
      <c r="F18" t="s">
        <v>285</v>
      </c>
      <c r="G18" t="s">
        <v>11</v>
      </c>
      <c r="H18" s="22">
        <v>1</v>
      </c>
      <c r="I18" t="s">
        <v>295</v>
      </c>
      <c r="J18" t="s">
        <v>31</v>
      </c>
      <c r="K18" s="22">
        <v>1</v>
      </c>
      <c r="L18" t="s">
        <v>320</v>
      </c>
      <c r="M18" s="1" t="s">
        <v>81</v>
      </c>
      <c r="N18" s="22">
        <v>1</v>
      </c>
      <c r="O18" t="s">
        <v>307</v>
      </c>
      <c r="P18" t="s">
        <v>55</v>
      </c>
      <c r="Q18" s="22">
        <v>1</v>
      </c>
    </row>
    <row r="19" spans="1:17">
      <c r="A19" t="s">
        <v>299</v>
      </c>
      <c r="B19" s="22" t="s">
        <v>38</v>
      </c>
      <c r="C19" s="16" t="s">
        <v>288</v>
      </c>
      <c r="D19" t="s">
        <v>17</v>
      </c>
      <c r="E19" s="22">
        <v>3</v>
      </c>
      <c r="F19" t="s">
        <v>309</v>
      </c>
      <c r="G19" t="s">
        <v>59</v>
      </c>
      <c r="H19" s="22">
        <v>1</v>
      </c>
      <c r="I19" t="s">
        <v>314</v>
      </c>
      <c r="J19" t="s">
        <v>69</v>
      </c>
      <c r="K19" s="22">
        <v>3</v>
      </c>
      <c r="L19" t="s">
        <v>307</v>
      </c>
      <c r="M19" t="s">
        <v>55</v>
      </c>
      <c r="N19" s="22">
        <v>1</v>
      </c>
      <c r="O19" t="s">
        <v>314</v>
      </c>
      <c r="P19" t="s">
        <v>69</v>
      </c>
      <c r="Q19" s="22">
        <v>3</v>
      </c>
    </row>
    <row r="20" spans="1:17" ht="14.45" customHeight="1">
      <c r="A20" t="s">
        <v>300</v>
      </c>
      <c r="B20" s="22" t="s">
        <v>40</v>
      </c>
      <c r="C20" s="16" t="s">
        <v>299</v>
      </c>
      <c r="D20" t="s">
        <v>39</v>
      </c>
      <c r="E20" s="22">
        <v>1</v>
      </c>
      <c r="F20" t="s">
        <v>282</v>
      </c>
      <c r="G20" t="s">
        <v>5</v>
      </c>
      <c r="H20" s="22">
        <v>3</v>
      </c>
      <c r="I20" t="s">
        <v>286</v>
      </c>
      <c r="J20" t="s">
        <v>13</v>
      </c>
      <c r="K20" s="22">
        <v>3</v>
      </c>
      <c r="L20" t="s">
        <v>296</v>
      </c>
      <c r="M20" t="s">
        <v>33</v>
      </c>
      <c r="N20" s="22">
        <v>1</v>
      </c>
      <c r="O20" t="s">
        <v>303</v>
      </c>
      <c r="P20" s="1" t="s">
        <v>47</v>
      </c>
      <c r="Q20" s="22">
        <v>1</v>
      </c>
    </row>
    <row r="21" spans="1:17">
      <c r="A21" t="s">
        <v>301</v>
      </c>
      <c r="B21" s="22" t="s">
        <v>42</v>
      </c>
      <c r="C21" s="16" t="s">
        <v>315</v>
      </c>
      <c r="D21" t="s">
        <v>71</v>
      </c>
      <c r="E21" s="22">
        <v>3</v>
      </c>
      <c r="F21" t="s">
        <v>305</v>
      </c>
      <c r="G21" t="s">
        <v>51</v>
      </c>
      <c r="H21" s="22">
        <v>3</v>
      </c>
      <c r="I21" t="s">
        <v>316</v>
      </c>
      <c r="J21" t="s">
        <v>73</v>
      </c>
      <c r="K21" s="22">
        <v>1</v>
      </c>
      <c r="L21" t="s">
        <v>291</v>
      </c>
      <c r="M21" t="s">
        <v>23</v>
      </c>
      <c r="N21" s="22">
        <v>3</v>
      </c>
      <c r="O21" t="s">
        <v>282</v>
      </c>
      <c r="P21" t="s">
        <v>5</v>
      </c>
      <c r="Q21" s="22">
        <v>2</v>
      </c>
    </row>
    <row r="22" spans="1:17">
      <c r="A22" t="s">
        <v>302</v>
      </c>
      <c r="B22" s="22" t="s">
        <v>44</v>
      </c>
      <c r="C22" s="16" t="s">
        <v>294</v>
      </c>
      <c r="D22" t="s">
        <v>29</v>
      </c>
      <c r="E22" s="22">
        <v>1</v>
      </c>
      <c r="F22" t="s">
        <v>283</v>
      </c>
      <c r="G22" t="s">
        <v>7</v>
      </c>
      <c r="H22" s="22">
        <v>3</v>
      </c>
      <c r="I22" t="s">
        <v>297</v>
      </c>
      <c r="J22" t="s">
        <v>35</v>
      </c>
      <c r="K22" s="22">
        <v>3</v>
      </c>
      <c r="L22" t="s">
        <v>308</v>
      </c>
      <c r="M22" t="s">
        <v>57</v>
      </c>
      <c r="N22" s="22">
        <v>5.5</v>
      </c>
      <c r="O22" t="s">
        <v>316</v>
      </c>
      <c r="P22" t="s">
        <v>73</v>
      </c>
      <c r="Q22" s="22">
        <v>1</v>
      </c>
    </row>
    <row r="23" spans="1:17">
      <c r="A23" t="s">
        <v>303</v>
      </c>
      <c r="B23" s="22" t="s">
        <v>46</v>
      </c>
      <c r="C23" s="16" t="s">
        <v>282</v>
      </c>
      <c r="D23" t="s">
        <v>5</v>
      </c>
      <c r="E23" s="22">
        <v>2</v>
      </c>
      <c r="F23" t="s">
        <v>312</v>
      </c>
      <c r="G23" t="s">
        <v>65</v>
      </c>
      <c r="H23" s="22">
        <v>1</v>
      </c>
      <c r="I23" t="s">
        <v>293</v>
      </c>
      <c r="J23" t="s">
        <v>27</v>
      </c>
      <c r="K23" s="22">
        <v>1</v>
      </c>
      <c r="L23" t="s">
        <v>288</v>
      </c>
      <c r="M23" t="s">
        <v>17</v>
      </c>
      <c r="N23" s="22">
        <v>1</v>
      </c>
      <c r="O23" t="s">
        <v>300</v>
      </c>
      <c r="P23" t="s">
        <v>41</v>
      </c>
      <c r="Q23" s="22">
        <v>1</v>
      </c>
    </row>
    <row r="24" spans="1:17" ht="14.45" customHeight="1">
      <c r="A24" t="s">
        <v>304</v>
      </c>
      <c r="B24" s="22" t="s">
        <v>48</v>
      </c>
      <c r="C24" s="16" t="s">
        <v>298</v>
      </c>
      <c r="D24" t="s">
        <v>37</v>
      </c>
      <c r="E24" s="22">
        <v>3</v>
      </c>
      <c r="F24" t="s">
        <v>310</v>
      </c>
      <c r="G24" t="s">
        <v>61</v>
      </c>
      <c r="H24" s="22">
        <v>5</v>
      </c>
      <c r="I24" t="s">
        <v>284</v>
      </c>
      <c r="J24" t="s">
        <v>9</v>
      </c>
      <c r="K24" s="22">
        <v>1</v>
      </c>
      <c r="L24" t="s">
        <v>294</v>
      </c>
      <c r="M24" t="s">
        <v>29</v>
      </c>
      <c r="N24" s="22">
        <v>3</v>
      </c>
      <c r="O24" t="s">
        <v>320</v>
      </c>
      <c r="P24" s="1" t="s">
        <v>81</v>
      </c>
      <c r="Q24" s="22">
        <v>3</v>
      </c>
    </row>
    <row r="25" spans="1:17">
      <c r="A25" t="s">
        <v>305</v>
      </c>
      <c r="B25" s="22" t="s">
        <v>50</v>
      </c>
      <c r="C25" s="16" t="s">
        <v>312</v>
      </c>
      <c r="D25" t="s">
        <v>65</v>
      </c>
      <c r="E25" s="22">
        <v>5.5</v>
      </c>
      <c r="F25" t="s">
        <v>294</v>
      </c>
      <c r="G25" t="s">
        <v>29</v>
      </c>
      <c r="H25" s="22">
        <v>3</v>
      </c>
      <c r="I25" t="s">
        <v>301</v>
      </c>
      <c r="J25" t="s">
        <v>43</v>
      </c>
      <c r="K25" s="22">
        <v>3</v>
      </c>
      <c r="L25" t="s">
        <v>299</v>
      </c>
      <c r="M25" t="s">
        <v>39</v>
      </c>
      <c r="N25" s="22">
        <v>1</v>
      </c>
      <c r="O25" t="s">
        <v>315</v>
      </c>
      <c r="P25" t="s">
        <v>71</v>
      </c>
      <c r="Q25" s="22">
        <v>4</v>
      </c>
    </row>
    <row r="26" spans="1:17" ht="14.45" customHeight="1">
      <c r="A26" t="s">
        <v>306</v>
      </c>
      <c r="B26" s="22" t="s">
        <v>52</v>
      </c>
      <c r="C26" s="16" t="s">
        <v>296</v>
      </c>
      <c r="D26" t="s">
        <v>33</v>
      </c>
      <c r="E26" s="22">
        <v>3</v>
      </c>
      <c r="F26" t="s">
        <v>300</v>
      </c>
      <c r="G26" t="s">
        <v>41</v>
      </c>
      <c r="H26" s="22">
        <v>4.5</v>
      </c>
      <c r="I26" t="s">
        <v>309</v>
      </c>
      <c r="J26" t="s">
        <v>59</v>
      </c>
      <c r="K26" s="22">
        <v>3</v>
      </c>
      <c r="L26" t="s">
        <v>303</v>
      </c>
      <c r="M26" s="1" t="s">
        <v>47</v>
      </c>
      <c r="N26" s="22">
        <v>1</v>
      </c>
      <c r="O26" t="s">
        <v>309</v>
      </c>
      <c r="P26" t="s">
        <v>59</v>
      </c>
      <c r="Q26" s="22">
        <v>3</v>
      </c>
    </row>
    <row r="27" spans="1:17">
      <c r="A27" t="s">
        <v>307</v>
      </c>
      <c r="B27" s="22" t="s">
        <v>54</v>
      </c>
      <c r="C27" s="16" t="s">
        <v>297</v>
      </c>
      <c r="D27" t="s">
        <v>35</v>
      </c>
      <c r="E27" s="22">
        <v>2</v>
      </c>
      <c r="F27" t="s">
        <v>298</v>
      </c>
      <c r="G27" t="s">
        <v>37</v>
      </c>
      <c r="H27" s="22">
        <v>1</v>
      </c>
      <c r="I27" t="s">
        <v>317</v>
      </c>
      <c r="J27" t="s">
        <v>75</v>
      </c>
      <c r="K27" s="22">
        <v>3</v>
      </c>
      <c r="L27" t="s">
        <v>284</v>
      </c>
      <c r="M27" t="s">
        <v>9</v>
      </c>
      <c r="N27" s="22">
        <v>3</v>
      </c>
      <c r="O27" t="s">
        <v>295</v>
      </c>
      <c r="P27" t="s">
        <v>31</v>
      </c>
      <c r="Q27" s="22">
        <v>3</v>
      </c>
    </row>
    <row r="28" spans="1:17">
      <c r="A28" t="s">
        <v>308</v>
      </c>
      <c r="B28" s="22" t="s">
        <v>56</v>
      </c>
      <c r="C28" s="16" t="s">
        <v>293</v>
      </c>
      <c r="D28" t="s">
        <v>27</v>
      </c>
      <c r="E28" s="22">
        <v>3</v>
      </c>
      <c r="F28" t="s">
        <v>299</v>
      </c>
      <c r="G28" t="s">
        <v>39</v>
      </c>
      <c r="H28" s="22">
        <v>1</v>
      </c>
      <c r="I28" t="s">
        <v>296</v>
      </c>
      <c r="J28" t="s">
        <v>33</v>
      </c>
      <c r="K28" s="22">
        <v>3</v>
      </c>
      <c r="L28" t="s">
        <v>293</v>
      </c>
      <c r="M28" t="s">
        <v>27</v>
      </c>
      <c r="N28" s="22">
        <v>3</v>
      </c>
      <c r="O28" t="s">
        <v>293</v>
      </c>
      <c r="P28" t="s">
        <v>27</v>
      </c>
      <c r="Q28" s="22">
        <v>3</v>
      </c>
    </row>
    <row r="29" spans="1:17">
      <c r="A29" t="s">
        <v>309</v>
      </c>
      <c r="B29" s="22" t="s">
        <v>58</v>
      </c>
      <c r="C29" s="16" t="s">
        <v>301</v>
      </c>
      <c r="D29" t="s">
        <v>43</v>
      </c>
      <c r="E29" s="22">
        <v>1</v>
      </c>
      <c r="F29" t="s">
        <v>317</v>
      </c>
      <c r="G29" t="s">
        <v>75</v>
      </c>
      <c r="H29" s="22">
        <v>1</v>
      </c>
      <c r="I29" t="s">
        <v>304</v>
      </c>
      <c r="J29" t="s">
        <v>49</v>
      </c>
      <c r="K29" s="22">
        <v>4.5</v>
      </c>
      <c r="L29" t="s">
        <v>301</v>
      </c>
      <c r="M29" t="s">
        <v>43</v>
      </c>
      <c r="N29" s="22">
        <v>1</v>
      </c>
      <c r="O29" t="s">
        <v>286</v>
      </c>
      <c r="P29" t="s">
        <v>13</v>
      </c>
      <c r="Q29" s="22">
        <v>3</v>
      </c>
    </row>
    <row r="30" spans="1:17" ht="14.45" customHeight="1">
      <c r="A30" t="s">
        <v>310</v>
      </c>
      <c r="B30" s="22" t="s">
        <v>60</v>
      </c>
      <c r="C30" s="16" t="s">
        <v>283</v>
      </c>
      <c r="D30" t="s">
        <v>7</v>
      </c>
      <c r="E30" s="22">
        <v>4.5</v>
      </c>
      <c r="F30" t="s">
        <v>292</v>
      </c>
      <c r="G30" t="s">
        <v>25</v>
      </c>
      <c r="H30" s="22">
        <v>3</v>
      </c>
      <c r="I30" t="s">
        <v>313</v>
      </c>
      <c r="J30" t="s">
        <v>67</v>
      </c>
      <c r="K30" s="22">
        <v>3</v>
      </c>
      <c r="L30" t="s">
        <v>302</v>
      </c>
      <c r="M30" s="1" t="s">
        <v>45</v>
      </c>
      <c r="N30" s="22">
        <v>3</v>
      </c>
      <c r="O30" t="s">
        <v>321</v>
      </c>
      <c r="P30" t="s">
        <v>83</v>
      </c>
      <c r="Q30" s="22">
        <v>3</v>
      </c>
    </row>
    <row r="31" spans="1:17">
      <c r="A31" t="s">
        <v>311</v>
      </c>
      <c r="B31" s="22" t="s">
        <v>62</v>
      </c>
      <c r="C31" s="16" t="s">
        <v>287</v>
      </c>
      <c r="D31" t="s">
        <v>15</v>
      </c>
      <c r="E31" s="22">
        <v>3</v>
      </c>
      <c r="F31" t="s">
        <v>288</v>
      </c>
      <c r="G31" t="s">
        <v>17</v>
      </c>
      <c r="H31" s="22">
        <v>3</v>
      </c>
      <c r="I31" t="s">
        <v>287</v>
      </c>
      <c r="J31" t="s">
        <v>15</v>
      </c>
      <c r="K31" s="22">
        <v>3</v>
      </c>
      <c r="L31" t="s">
        <v>300</v>
      </c>
      <c r="M31" t="s">
        <v>41</v>
      </c>
      <c r="N31" s="22">
        <v>3</v>
      </c>
      <c r="O31" t="s">
        <v>301</v>
      </c>
      <c r="P31" t="s">
        <v>43</v>
      </c>
      <c r="Q31" s="22">
        <v>3</v>
      </c>
    </row>
    <row r="32" spans="1:17">
      <c r="A32" t="s">
        <v>312</v>
      </c>
      <c r="B32" s="22" t="s">
        <v>64</v>
      </c>
      <c r="C32" s="16" t="s">
        <v>309</v>
      </c>
      <c r="D32" t="s">
        <v>59</v>
      </c>
      <c r="E32" s="22">
        <v>4.5</v>
      </c>
      <c r="F32" t="s">
        <v>297</v>
      </c>
      <c r="G32" t="s">
        <v>35</v>
      </c>
      <c r="H32" s="22">
        <v>2</v>
      </c>
      <c r="I32" t="s">
        <v>311</v>
      </c>
      <c r="J32" t="s">
        <v>63</v>
      </c>
      <c r="K32" s="22">
        <v>6.5</v>
      </c>
      <c r="L32" t="s">
        <v>315</v>
      </c>
      <c r="M32" t="s">
        <v>71</v>
      </c>
      <c r="N32" s="22">
        <v>4</v>
      </c>
      <c r="O32" t="s">
        <v>289</v>
      </c>
      <c r="P32" t="s">
        <v>19</v>
      </c>
      <c r="Q32" s="22">
        <v>4</v>
      </c>
    </row>
    <row r="33" spans="1:17">
      <c r="A33" t="s">
        <v>313</v>
      </c>
      <c r="B33" s="22" t="s">
        <v>66</v>
      </c>
      <c r="C33" s="16" t="s">
        <v>286</v>
      </c>
      <c r="D33" t="s">
        <v>13</v>
      </c>
      <c r="E33" s="22">
        <v>3</v>
      </c>
      <c r="F33" t="s">
        <v>287</v>
      </c>
      <c r="G33" t="s">
        <v>15</v>
      </c>
      <c r="H33" s="22">
        <v>3</v>
      </c>
      <c r="I33" t="s">
        <v>310</v>
      </c>
      <c r="J33" t="s">
        <v>61</v>
      </c>
      <c r="K33" s="22">
        <v>4</v>
      </c>
      <c r="L33" t="s">
        <v>283</v>
      </c>
      <c r="M33" t="s">
        <v>7</v>
      </c>
      <c r="N33" s="22">
        <v>3</v>
      </c>
      <c r="O33" t="s">
        <v>317</v>
      </c>
      <c r="P33" t="s">
        <v>75</v>
      </c>
      <c r="Q33" s="22">
        <v>1</v>
      </c>
    </row>
    <row r="34" spans="1:17">
      <c r="A34" t="s">
        <v>314</v>
      </c>
      <c r="B34" s="22" t="s">
        <v>68</v>
      </c>
      <c r="C34" s="16" t="s">
        <v>307</v>
      </c>
      <c r="D34" t="s">
        <v>55</v>
      </c>
      <c r="E34" s="22">
        <v>3</v>
      </c>
      <c r="F34" t="s">
        <v>295</v>
      </c>
      <c r="G34" t="s">
        <v>31</v>
      </c>
      <c r="H34" s="22">
        <v>3</v>
      </c>
      <c r="I34" t="s">
        <v>289</v>
      </c>
      <c r="J34" t="s">
        <v>19</v>
      </c>
      <c r="K34" s="22">
        <v>1</v>
      </c>
      <c r="L34" t="s">
        <v>292</v>
      </c>
      <c r="M34" t="s">
        <v>25</v>
      </c>
      <c r="N34" s="22">
        <v>1</v>
      </c>
      <c r="O34" t="s">
        <v>308</v>
      </c>
      <c r="P34" t="s">
        <v>57</v>
      </c>
      <c r="Q34" s="22">
        <v>3</v>
      </c>
    </row>
    <row r="35" spans="1:17" ht="14.45" customHeight="1">
      <c r="A35" t="s">
        <v>315</v>
      </c>
      <c r="B35" s="22" t="s">
        <v>70</v>
      </c>
      <c r="C35" s="16" t="s">
        <v>320</v>
      </c>
      <c r="D35" s="1" t="s">
        <v>81</v>
      </c>
      <c r="E35" s="22">
        <v>1</v>
      </c>
      <c r="F35" t="s">
        <v>286</v>
      </c>
      <c r="G35" t="s">
        <v>13</v>
      </c>
      <c r="H35" s="22">
        <v>3</v>
      </c>
      <c r="I35" t="s">
        <v>285</v>
      </c>
      <c r="J35" t="s">
        <v>11</v>
      </c>
      <c r="K35" s="22">
        <v>1</v>
      </c>
      <c r="L35" t="s">
        <v>313</v>
      </c>
      <c r="M35" t="s">
        <v>67</v>
      </c>
      <c r="N35" s="22">
        <v>1</v>
      </c>
      <c r="O35" t="s">
        <v>318</v>
      </c>
      <c r="P35" s="1" t="s">
        <v>77</v>
      </c>
      <c r="Q35" s="22">
        <v>1</v>
      </c>
    </row>
    <row r="36" spans="1:17">
      <c r="A36" t="s">
        <v>316</v>
      </c>
      <c r="B36" s="22" t="s">
        <v>72</v>
      </c>
      <c r="C36" s="16" t="s">
        <v>295</v>
      </c>
      <c r="D36" t="s">
        <v>31</v>
      </c>
      <c r="E36" s="22">
        <v>1</v>
      </c>
      <c r="F36" t="s">
        <v>315</v>
      </c>
      <c r="G36" t="s">
        <v>71</v>
      </c>
      <c r="H36" s="22">
        <v>1</v>
      </c>
      <c r="I36" t="s">
        <v>307</v>
      </c>
      <c r="J36" t="s">
        <v>55</v>
      </c>
      <c r="K36" s="22">
        <v>3</v>
      </c>
      <c r="L36" t="s">
        <v>311</v>
      </c>
      <c r="M36" t="s">
        <v>63</v>
      </c>
      <c r="N36" s="22">
        <v>3</v>
      </c>
      <c r="O36" t="s">
        <v>311</v>
      </c>
      <c r="P36" t="s">
        <v>63</v>
      </c>
      <c r="Q36" s="22">
        <v>3</v>
      </c>
    </row>
    <row r="37" spans="1:17">
      <c r="A37" t="s">
        <v>317</v>
      </c>
      <c r="B37" s="22" t="s">
        <v>74</v>
      </c>
      <c r="C37" s="16" t="s">
        <v>290</v>
      </c>
      <c r="D37" t="s">
        <v>21</v>
      </c>
      <c r="E37" s="22">
        <v>3</v>
      </c>
      <c r="F37" t="s">
        <v>301</v>
      </c>
      <c r="G37" t="s">
        <v>43</v>
      </c>
      <c r="H37" s="22">
        <v>1</v>
      </c>
      <c r="I37" t="s">
        <v>308</v>
      </c>
      <c r="J37" t="s">
        <v>57</v>
      </c>
      <c r="K37" s="22">
        <v>2</v>
      </c>
      <c r="L37" t="s">
        <v>316</v>
      </c>
      <c r="M37" t="s">
        <v>73</v>
      </c>
      <c r="N37" s="22">
        <v>4</v>
      </c>
      <c r="O37" t="s">
        <v>283</v>
      </c>
      <c r="P37" t="s">
        <v>7</v>
      </c>
      <c r="Q37" s="22">
        <v>3</v>
      </c>
    </row>
    <row r="38" spans="1:17" ht="14.45" customHeight="1">
      <c r="A38" t="s">
        <v>318</v>
      </c>
      <c r="B38" s="22" t="s">
        <v>76</v>
      </c>
      <c r="C38" s="16" t="s">
        <v>313</v>
      </c>
      <c r="D38" t="s">
        <v>67</v>
      </c>
      <c r="E38" s="22">
        <v>3</v>
      </c>
      <c r="F38" t="s">
        <v>302</v>
      </c>
      <c r="G38" s="1" t="s">
        <v>45</v>
      </c>
      <c r="H38" s="22">
        <v>3</v>
      </c>
      <c r="I38" t="s">
        <v>288</v>
      </c>
      <c r="J38" t="s">
        <v>17</v>
      </c>
      <c r="K38" s="22">
        <v>2</v>
      </c>
      <c r="L38" t="s">
        <v>305</v>
      </c>
      <c r="M38" t="s">
        <v>51</v>
      </c>
      <c r="N38" s="22">
        <v>3</v>
      </c>
      <c r="O38" t="s">
        <v>319</v>
      </c>
      <c r="P38" s="1" t="s">
        <v>79</v>
      </c>
      <c r="Q38" s="22">
        <v>4.5</v>
      </c>
    </row>
    <row r="39" spans="1:17">
      <c r="A39" t="s">
        <v>319</v>
      </c>
      <c r="B39" s="22" t="s">
        <v>78</v>
      </c>
      <c r="C39" s="16" t="s">
        <v>304</v>
      </c>
      <c r="D39" t="s">
        <v>49</v>
      </c>
      <c r="E39" s="22">
        <v>1</v>
      </c>
      <c r="F39" t="s">
        <v>321</v>
      </c>
      <c r="G39" t="s">
        <v>83</v>
      </c>
      <c r="H39" s="22">
        <v>1</v>
      </c>
      <c r="I39" t="s">
        <v>321</v>
      </c>
      <c r="J39" t="s">
        <v>83</v>
      </c>
      <c r="K39" s="22">
        <v>1</v>
      </c>
      <c r="L39" t="s">
        <v>304</v>
      </c>
      <c r="M39" t="s">
        <v>49</v>
      </c>
      <c r="N39" s="22">
        <v>1</v>
      </c>
      <c r="O39" t="s">
        <v>294</v>
      </c>
      <c r="P39" t="s">
        <v>29</v>
      </c>
      <c r="Q39" s="22">
        <v>4</v>
      </c>
    </row>
    <row r="40" spans="1:17" ht="14.45" customHeight="1">
      <c r="A40" t="s">
        <v>320</v>
      </c>
      <c r="B40" s="22" t="s">
        <v>80</v>
      </c>
      <c r="C40" s="16" t="s">
        <v>311</v>
      </c>
      <c r="D40" t="s">
        <v>63</v>
      </c>
      <c r="E40" s="22">
        <v>3</v>
      </c>
      <c r="F40" t="s">
        <v>307</v>
      </c>
      <c r="G40" t="s">
        <v>55</v>
      </c>
      <c r="H40" s="22">
        <v>1</v>
      </c>
      <c r="I40" t="s">
        <v>291</v>
      </c>
      <c r="J40" t="s">
        <v>23</v>
      </c>
      <c r="K40" s="22">
        <v>4</v>
      </c>
      <c r="L40" t="s">
        <v>318</v>
      </c>
      <c r="M40" s="1" t="s">
        <v>77</v>
      </c>
      <c r="N40" s="22">
        <v>3</v>
      </c>
      <c r="O40" t="s">
        <v>313</v>
      </c>
      <c r="P40" t="s">
        <v>67</v>
      </c>
      <c r="Q40" s="22">
        <v>3</v>
      </c>
    </row>
    <row r="41" spans="1:17" s="33" customFormat="1">
      <c r="A41" s="33" t="s">
        <v>321</v>
      </c>
      <c r="B41" s="34" t="s">
        <v>82</v>
      </c>
      <c r="C41" s="35" t="s">
        <v>317</v>
      </c>
      <c r="D41" s="33" t="s">
        <v>75</v>
      </c>
      <c r="E41" s="34">
        <v>1</v>
      </c>
      <c r="F41" s="33" t="s">
        <v>290</v>
      </c>
      <c r="G41" s="33" t="s">
        <v>21</v>
      </c>
      <c r="H41" s="34">
        <v>2</v>
      </c>
      <c r="I41" s="33" t="s">
        <v>283</v>
      </c>
      <c r="J41" s="33" t="s">
        <v>7</v>
      </c>
      <c r="K41" s="34">
        <v>3</v>
      </c>
      <c r="L41" s="33" t="s">
        <v>290</v>
      </c>
      <c r="M41" s="33" t="s">
        <v>21</v>
      </c>
      <c r="N41" s="34">
        <v>3</v>
      </c>
      <c r="O41" s="33" t="s">
        <v>298</v>
      </c>
      <c r="P41" s="33" t="s">
        <v>37</v>
      </c>
      <c r="Q41" s="34">
        <v>3</v>
      </c>
    </row>
    <row r="42" spans="1:17">
      <c r="E42" s="22">
        <v>0</v>
      </c>
      <c r="H42" s="22">
        <v>0</v>
      </c>
      <c r="K42" s="22">
        <v>0</v>
      </c>
      <c r="N42" s="22">
        <v>0</v>
      </c>
      <c r="Q42" s="22">
        <v>0</v>
      </c>
    </row>
    <row r="43" spans="1:17">
      <c r="E43" s="22">
        <v>10</v>
      </c>
      <c r="H43" s="22">
        <v>10</v>
      </c>
      <c r="K43" s="22">
        <v>10</v>
      </c>
      <c r="N43" s="22">
        <v>10</v>
      </c>
      <c r="Q43" s="22">
        <v>10</v>
      </c>
    </row>
    <row r="44" spans="1:17">
      <c r="A44" s="81" t="s">
        <v>323</v>
      </c>
      <c r="B44" s="82"/>
      <c r="E44" s="30">
        <f>MAX(E2:E41)</f>
        <v>5.5</v>
      </c>
      <c r="H44" s="30">
        <f>MAX(H2:H41)</f>
        <v>5</v>
      </c>
      <c r="K44" s="30">
        <f>MAX(K2:K41)</f>
        <v>7.5</v>
      </c>
      <c r="N44" s="30">
        <f>MAX(N2:N41)</f>
        <v>6.5</v>
      </c>
      <c r="Q44" s="30">
        <f>MAX(Q2:Q41)</f>
        <v>4.5</v>
      </c>
    </row>
    <row r="45" spans="1:17">
      <c r="A45" s="81" t="s">
        <v>325</v>
      </c>
      <c r="B45" s="82"/>
      <c r="E45" s="30">
        <f>AVERAGE(E2:E41)</f>
        <v>2.5</v>
      </c>
      <c r="H45" s="30">
        <f t="shared" ref="H45:Q45" si="0">AVERAGE(H2:H41)</f>
        <v>2.3125</v>
      </c>
      <c r="K45" s="30">
        <f t="shared" si="0"/>
        <v>2.8125</v>
      </c>
      <c r="N45" s="30">
        <f t="shared" si="0"/>
        <v>2.4500000000000002</v>
      </c>
      <c r="Q45" s="30">
        <f t="shared" si="0"/>
        <v>2.5375000000000001</v>
      </c>
    </row>
  </sheetData>
  <mergeCells count="2">
    <mergeCell ref="A44:B44"/>
    <mergeCell ref="A45:B45"/>
  </mergeCells>
  <conditionalFormatting sqref="E2:E43">
    <cfRule type="colorScale" priority="9">
      <colorScale>
        <cfvo type="min"/>
        <cfvo type="percentile" val="50"/>
        <cfvo type="max"/>
        <color rgb="FFF8696B"/>
        <color rgb="FFFFEB84"/>
        <color rgb="FF63BE7B"/>
      </colorScale>
    </cfRule>
  </conditionalFormatting>
  <conditionalFormatting sqref="H2:H43">
    <cfRule type="colorScale" priority="4">
      <colorScale>
        <cfvo type="min"/>
        <cfvo type="percentile" val="50"/>
        <cfvo type="max"/>
        <color rgb="FFF8696B"/>
        <color rgb="FFFFEB84"/>
        <color rgb="FF63BE7B"/>
      </colorScale>
    </cfRule>
  </conditionalFormatting>
  <conditionalFormatting sqref="K2:K43">
    <cfRule type="colorScale" priority="3">
      <colorScale>
        <cfvo type="min"/>
        <cfvo type="percentile" val="50"/>
        <cfvo type="max"/>
        <color rgb="FFF8696B"/>
        <color rgb="FFFFEB84"/>
        <color rgb="FF63BE7B"/>
      </colorScale>
    </cfRule>
  </conditionalFormatting>
  <conditionalFormatting sqref="N2:N43">
    <cfRule type="colorScale" priority="2">
      <colorScale>
        <cfvo type="min"/>
        <cfvo type="percentile" val="50"/>
        <cfvo type="max"/>
        <color rgb="FFF8696B"/>
        <color rgb="FFFFEB84"/>
        <color rgb="FF63BE7B"/>
      </colorScale>
    </cfRule>
  </conditionalFormatting>
  <conditionalFormatting sqref="Q2:Q43">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0F314-B0F4-4A75-8E19-AF86B5D52F6B}">
  <dimension ref="A1:AB42"/>
  <sheetViews>
    <sheetView workbookViewId="0">
      <selection activeCell="T3" sqref="T3:T36"/>
    </sheetView>
  </sheetViews>
  <sheetFormatPr defaultRowHeight="15"/>
  <cols>
    <col min="7" max="7" width="12" bestFit="1" customWidth="1"/>
    <col min="12" max="22" width="12" bestFit="1" customWidth="1"/>
    <col min="27" max="27" width="13.140625" bestFit="1" customWidth="1"/>
    <col min="28" max="28" width="12.7109375" bestFit="1" customWidth="1"/>
  </cols>
  <sheetData>
    <row r="1" spans="1:28">
      <c r="A1" s="83" t="s">
        <v>0</v>
      </c>
      <c r="B1" s="83" t="s">
        <v>1</v>
      </c>
      <c r="C1" s="83" t="s">
        <v>2</v>
      </c>
      <c r="D1" s="83" t="s">
        <v>84</v>
      </c>
      <c r="E1" s="83" t="s">
        <v>85</v>
      </c>
      <c r="F1" s="83"/>
      <c r="G1" s="83"/>
      <c r="H1" s="83"/>
      <c r="I1" s="83" t="s">
        <v>86</v>
      </c>
      <c r="J1" s="83"/>
      <c r="K1" s="6" t="s">
        <v>132</v>
      </c>
      <c r="M1">
        <f t="shared" ref="M1" si="0">MAX(M3:M42)-MIN(M3:M42)</f>
        <v>0.73742406939466754</v>
      </c>
      <c r="P1">
        <f>MAX(P3:P42)-MIN(P3:P42)</f>
        <v>0.90151963755488329</v>
      </c>
      <c r="Q1">
        <f>MAX(Q3:Q42)-MIN(Q3:Q42)</f>
        <v>0.676835417747497</v>
      </c>
      <c r="T1" s="11"/>
      <c r="AA1" t="s">
        <v>146</v>
      </c>
    </row>
    <row r="2" spans="1:28">
      <c r="A2" s="83"/>
      <c r="B2" s="83"/>
      <c r="C2" s="83"/>
      <c r="D2" s="83"/>
      <c r="E2" s="2" t="s">
        <v>87</v>
      </c>
      <c r="F2" s="2" t="s">
        <v>88</v>
      </c>
      <c r="G2" s="2" t="s">
        <v>89</v>
      </c>
      <c r="H2" s="2" t="s">
        <v>90</v>
      </c>
      <c r="I2" s="2" t="s">
        <v>91</v>
      </c>
      <c r="J2" s="4" t="s">
        <v>92</v>
      </c>
      <c r="K2" s="2" t="s">
        <v>133</v>
      </c>
      <c r="L2" s="4" t="s">
        <v>135</v>
      </c>
      <c r="M2" s="4" t="s">
        <v>136</v>
      </c>
      <c r="N2" s="7" t="s">
        <v>137</v>
      </c>
      <c r="O2" s="7" t="s">
        <v>138</v>
      </c>
      <c r="P2" s="4" t="s">
        <v>139</v>
      </c>
      <c r="Q2" s="2" t="s">
        <v>140</v>
      </c>
      <c r="R2" s="7" t="s">
        <v>141</v>
      </c>
      <c r="S2" s="7" t="s">
        <v>142</v>
      </c>
      <c r="T2" s="12" t="s">
        <v>143</v>
      </c>
      <c r="U2" s="10" t="s">
        <v>147</v>
      </c>
      <c r="V2" s="10" t="s">
        <v>148</v>
      </c>
      <c r="X2" t="s">
        <v>145</v>
      </c>
      <c r="Y2">
        <v>0.2</v>
      </c>
    </row>
    <row r="3" spans="1:28">
      <c r="A3">
        <v>1</v>
      </c>
      <c r="B3" t="s">
        <v>4</v>
      </c>
      <c r="C3" t="s">
        <v>93</v>
      </c>
      <c r="D3">
        <v>10</v>
      </c>
      <c r="E3">
        <v>0.25814479589462203</v>
      </c>
      <c r="F3">
        <v>0.31584268808364802</v>
      </c>
      <c r="G3">
        <v>0.212167203426361</v>
      </c>
      <c r="H3">
        <v>0.10198599298854499</v>
      </c>
      <c r="I3">
        <v>10</v>
      </c>
      <c r="J3">
        <v>3</v>
      </c>
      <c r="K3">
        <f>'validation_q-a'!D2</f>
        <v>7.25</v>
      </c>
      <c r="L3" s="3">
        <f>MIN(I3/K3*10, 10)</f>
        <v>10</v>
      </c>
      <c r="M3">
        <f>AVERAGE(E3:G3)</f>
        <v>0.26205156246821032</v>
      </c>
      <c r="N3">
        <f>((MAX($M$3:$M$42)-MIN($M$3:$M$42))-M3)/3*10+L3/3+J3/3</f>
        <v>5.917908356421524</v>
      </c>
      <c r="O3">
        <f>((MAX($M$3:$M$42)-MIN($M$3:$M$42))-M3)*10*0.5+L3*0.25+J3*0.25</f>
        <v>5.626862534632286</v>
      </c>
      <c r="P3">
        <f>MAX(E3:G3)</f>
        <v>0.31584268808364802</v>
      </c>
      <c r="Q3">
        <f>MIN(E3:G3)</f>
        <v>0.212167203426361</v>
      </c>
      <c r="R3">
        <f>((MAX($P$3:$P$42)-MIN($P$3:$P$42))-P3)/3*10+L3/3+J3/3</f>
        <v>6.2855898315707845</v>
      </c>
      <c r="S3">
        <f>((MAX($Q$3:$Q$42)-MIN($Q$3:$Q$42))-Q3)/3*10+L3/3+J3/3</f>
        <v>5.8822273810704537</v>
      </c>
      <c r="T3" s="8">
        <f>((1-(P3-MIN($P$3:$P$42))/$P$1)/2+(1-(M3-MIN($M$3:$M$42))/$M$1)/2)/3*10+L3/3+J3/3</f>
        <v>6.6924614368920317</v>
      </c>
      <c r="U3">
        <f>1-(P3-MIN($P$3:$P$42))/$P$1</f>
        <v>0.72877720350511865</v>
      </c>
      <c r="V3">
        <f>1-(M3-MIN($M$3:$M$42))/$M$1</f>
        <v>0.68669965863010041</v>
      </c>
      <c r="X3" t="s">
        <v>144</v>
      </c>
      <c r="Y3" s="8">
        <f>Y5-Y4</f>
        <v>0.39999999999999997</v>
      </c>
      <c r="AB3" s="9"/>
    </row>
    <row r="4" spans="1:28">
      <c r="A4">
        <v>1</v>
      </c>
      <c r="B4" t="s">
        <v>6</v>
      </c>
      <c r="C4" t="s">
        <v>94</v>
      </c>
      <c r="D4" t="s">
        <v>134</v>
      </c>
      <c r="E4">
        <v>0.11301851272582999</v>
      </c>
      <c r="F4">
        <v>5.9287846088409403E-2</v>
      </c>
      <c r="G4">
        <v>4.8822641372680602E-2</v>
      </c>
      <c r="H4">
        <v>1.8805575958700301E-2</v>
      </c>
      <c r="I4">
        <v>10</v>
      </c>
      <c r="J4">
        <v>9.5</v>
      </c>
      <c r="K4">
        <f>'validation_q-a'!D3</f>
        <v>10</v>
      </c>
      <c r="L4" s="3">
        <f t="shared" ref="L4:L42" si="1">MIN(I4/K4*10, 10)</f>
        <v>10</v>
      </c>
      <c r="M4">
        <f t="shared" ref="M4:M42" si="2">AVERAGE(E4:G4)</f>
        <v>7.3709666728973333E-2</v>
      </c>
      <c r="N4">
        <f t="shared" ref="N4:N42" si="3">((MAX($M$3:$M$42)-MIN($M$3:$M$42))-M4)/3*10+L4/3+J4/3</f>
        <v>8.7123813422189809</v>
      </c>
      <c r="O4">
        <f t="shared" ref="O4:O42" si="4">((MAX($M$3:$M$42)-MIN($M$3:$M$42))-M4)*10*0.5+L4*0.25+J4*0.25</f>
        <v>8.1935720133284704</v>
      </c>
      <c r="P4">
        <f>MAX(E4:G4)</f>
        <v>0.11301851272582999</v>
      </c>
      <c r="Q4">
        <f t="shared" ref="Q4:Q42" si="5">MIN(E4:G4)</f>
        <v>4.8822641372680602E-2</v>
      </c>
      <c r="R4">
        <f t="shared" ref="R4:R42" si="6">((MAX($P$3:$P$42)-MIN($P$3:$P$42))-P4)/3*10+L4/3+J4/3</f>
        <v>9.12833708276351</v>
      </c>
      <c r="S4">
        <f t="shared" ref="S4:S42" si="7">((MAX($Q$3:$Q$42)-MIN($Q$3:$Q$42))-Q4)/3*10+L4/3+J4/3</f>
        <v>8.5933759212493879</v>
      </c>
      <c r="T4" s="8">
        <f t="shared" ref="T4:T42" si="8">((1-(P4-MIN($P$3:$P$42))/$P$1)/2+(1-(M4-MIN($M$3:$M$42))/$M$1)/2)/3*10+L4/3+J4/3</f>
        <v>9.6597705303068473</v>
      </c>
      <c r="U4">
        <f t="shared" ref="U4:U42" si="9">1-(P4-MIN($P$3:$P$42))/$P$1</f>
        <v>0.95375752219004617</v>
      </c>
      <c r="V4">
        <f t="shared" ref="V4:V42" si="10">1-(M4-MIN($M$3:$M$42))/$M$1</f>
        <v>0.94210479599406249</v>
      </c>
      <c r="Y4">
        <v>0.2</v>
      </c>
      <c r="AA4">
        <f>1-(Y4-$Y$2)/$Y$3</f>
        <v>1</v>
      </c>
      <c r="AB4">
        <v>0</v>
      </c>
    </row>
    <row r="5" spans="1:28">
      <c r="A5">
        <v>2</v>
      </c>
      <c r="B5" t="s">
        <v>8</v>
      </c>
      <c r="C5" t="s">
        <v>95</v>
      </c>
      <c r="D5">
        <v>10</v>
      </c>
      <c r="E5">
        <v>0.17800635099411</v>
      </c>
      <c r="F5">
        <v>0.29191851615905701</v>
      </c>
      <c r="G5">
        <v>0.22129255533218301</v>
      </c>
      <c r="H5">
        <v>0.11443735307080601</v>
      </c>
      <c r="I5">
        <v>10</v>
      </c>
      <c r="J5">
        <v>5.5</v>
      </c>
      <c r="K5">
        <f>'validation_q-a'!D4</f>
        <v>4.5</v>
      </c>
      <c r="L5" s="3">
        <f t="shared" si="1"/>
        <v>10</v>
      </c>
      <c r="M5">
        <f t="shared" si="2"/>
        <v>0.23040580749511666</v>
      </c>
      <c r="N5">
        <f t="shared" si="3"/>
        <v>6.8567275396651697</v>
      </c>
      <c r="O5">
        <f t="shared" si="4"/>
        <v>6.410091309497755</v>
      </c>
      <c r="P5">
        <f t="shared" ref="P5:P42" si="11">MAX(E5:G5)</f>
        <v>0.29191851615905701</v>
      </c>
      <c r="Q5">
        <f t="shared" si="5"/>
        <v>0.17800635099411</v>
      </c>
      <c r="R5">
        <f t="shared" si="6"/>
        <v>7.1986704046527548</v>
      </c>
      <c r="S5">
        <f t="shared" si="7"/>
        <v>6.8294302225112897</v>
      </c>
      <c r="T5" s="8">
        <f t="shared" si="8"/>
        <v>7.641547305920013</v>
      </c>
      <c r="U5">
        <f t="shared" si="9"/>
        <v>0.75531480837579956</v>
      </c>
      <c r="V5">
        <f t="shared" si="10"/>
        <v>0.72961357517620784</v>
      </c>
      <c r="Y5">
        <v>0.6</v>
      </c>
      <c r="AA5">
        <f t="shared" ref="AA5:AA7" si="12">1-(Y5-$Y$2)/$Y$3</f>
        <v>0</v>
      </c>
      <c r="AB5">
        <v>1</v>
      </c>
    </row>
    <row r="6" spans="1:28">
      <c r="A6">
        <v>2</v>
      </c>
      <c r="B6" t="s">
        <v>10</v>
      </c>
      <c r="C6" t="s">
        <v>96</v>
      </c>
      <c r="D6" t="s">
        <v>134</v>
      </c>
      <c r="E6">
        <v>7.4420750141143799E-2</v>
      </c>
      <c r="F6">
        <v>0.121164560317993</v>
      </c>
      <c r="G6">
        <v>0.107339680194854</v>
      </c>
      <c r="H6">
        <v>4.2323139059412797E-2</v>
      </c>
      <c r="I6">
        <v>8.5</v>
      </c>
      <c r="J6">
        <v>5.5</v>
      </c>
      <c r="K6">
        <f>'validation_q-a'!D5</f>
        <v>9.5</v>
      </c>
      <c r="L6" s="3">
        <f t="shared" si="1"/>
        <v>8.9473684210526319</v>
      </c>
      <c r="M6">
        <f t="shared" si="2"/>
        <v>0.1009749968846636</v>
      </c>
      <c r="N6">
        <f t="shared" si="3"/>
        <v>6.9372863820508899</v>
      </c>
      <c r="O6">
        <f t="shared" si="4"/>
        <v>6.7940874678131777</v>
      </c>
      <c r="P6">
        <f t="shared" si="11"/>
        <v>0.121164560317993</v>
      </c>
      <c r="Q6">
        <f t="shared" si="5"/>
        <v>7.4420750141143799E-2</v>
      </c>
      <c r="R6">
        <f t="shared" si="6"/>
        <v>7.4169730644738445</v>
      </c>
      <c r="S6">
        <f t="shared" si="7"/>
        <v>6.8238383657053872</v>
      </c>
      <c r="T6" s="8">
        <f t="shared" si="8"/>
        <v>7.8988772491939399</v>
      </c>
      <c r="U6">
        <f t="shared" si="9"/>
        <v>0.94472161520275433</v>
      </c>
      <c r="V6">
        <f t="shared" si="10"/>
        <v>0.90513105010308326</v>
      </c>
      <c r="Y6">
        <v>0.4</v>
      </c>
      <c r="AA6">
        <f t="shared" si="12"/>
        <v>0.49999999999999989</v>
      </c>
      <c r="AB6">
        <v>0.5</v>
      </c>
    </row>
    <row r="7" spans="1:28">
      <c r="A7">
        <v>3</v>
      </c>
      <c r="B7" t="s">
        <v>12</v>
      </c>
      <c r="C7" t="s">
        <v>97</v>
      </c>
      <c r="D7">
        <v>11</v>
      </c>
      <c r="E7">
        <v>0.12858915328979401</v>
      </c>
      <c r="F7">
        <v>0.14857053756713801</v>
      </c>
      <c r="G7">
        <v>0.101189613342285</v>
      </c>
      <c r="H7">
        <v>5.1462656582690398E-2</v>
      </c>
      <c r="I7">
        <v>9.5</v>
      </c>
      <c r="J7">
        <v>9.5</v>
      </c>
      <c r="K7">
        <f>'validation_q-a'!D6</f>
        <v>8.5</v>
      </c>
      <c r="L7" s="3">
        <f t="shared" si="1"/>
        <v>10</v>
      </c>
      <c r="M7">
        <f t="shared" si="2"/>
        <v>0.12611643473307235</v>
      </c>
      <c r="N7">
        <f t="shared" si="3"/>
        <v>8.5376921155386505</v>
      </c>
      <c r="O7">
        <f t="shared" si="4"/>
        <v>7.9315381733079757</v>
      </c>
      <c r="P7">
        <f t="shared" si="11"/>
        <v>0.14857053756713801</v>
      </c>
      <c r="Q7">
        <f t="shared" si="5"/>
        <v>0.101189613342285</v>
      </c>
      <c r="R7">
        <f t="shared" si="6"/>
        <v>9.0098303332924843</v>
      </c>
      <c r="S7">
        <f t="shared" si="7"/>
        <v>8.4188193480173723</v>
      </c>
      <c r="T7" s="8">
        <f t="shared" si="8"/>
        <v>9.475598856095802</v>
      </c>
      <c r="U7">
        <f t="shared" si="9"/>
        <v>0.91432185893845819</v>
      </c>
      <c r="V7">
        <f t="shared" si="10"/>
        <v>0.87103745471902339</v>
      </c>
      <c r="Y7">
        <v>0.5</v>
      </c>
      <c r="AA7">
        <f t="shared" si="12"/>
        <v>0.25</v>
      </c>
    </row>
    <row r="8" spans="1:28" ht="15" customHeight="1">
      <c r="A8">
        <v>3</v>
      </c>
      <c r="B8" t="s">
        <v>14</v>
      </c>
      <c r="C8" s="1" t="s">
        <v>98</v>
      </c>
      <c r="D8" t="s">
        <v>134</v>
      </c>
      <c r="E8">
        <v>0.119540929794311</v>
      </c>
      <c r="F8">
        <v>0.25782519578933699</v>
      </c>
      <c r="G8">
        <v>0.37850636243820102</v>
      </c>
      <c r="H8">
        <v>6.1193968862649301E-2</v>
      </c>
      <c r="I8">
        <v>10</v>
      </c>
      <c r="J8">
        <v>2.5</v>
      </c>
      <c r="K8">
        <f>'validation_q-a'!D7</f>
        <v>9.5</v>
      </c>
      <c r="L8" s="3">
        <f t="shared" si="1"/>
        <v>10</v>
      </c>
      <c r="M8">
        <f t="shared" si="2"/>
        <v>0.25195749600728301</v>
      </c>
      <c r="N8">
        <f t="shared" si="3"/>
        <v>5.7848885779579486</v>
      </c>
      <c r="O8">
        <f t="shared" si="4"/>
        <v>5.5523328669369221</v>
      </c>
      <c r="P8">
        <f t="shared" si="11"/>
        <v>0.37850636243820102</v>
      </c>
      <c r="Q8">
        <f t="shared" si="5"/>
        <v>0.119540929794311</v>
      </c>
      <c r="R8">
        <f t="shared" si="6"/>
        <v>5.9100442503889408</v>
      </c>
      <c r="S8">
        <f t="shared" si="7"/>
        <v>6.0243149598439532</v>
      </c>
      <c r="T8" s="8">
        <f t="shared" si="8"/>
        <v>6.4327603354317882</v>
      </c>
      <c r="U8">
        <f t="shared" si="9"/>
        <v>0.65926826355067636</v>
      </c>
      <c r="V8">
        <f t="shared" si="10"/>
        <v>0.70038793770839691</v>
      </c>
    </row>
    <row r="9" spans="1:28">
      <c r="A9">
        <v>4</v>
      </c>
      <c r="B9" t="s">
        <v>16</v>
      </c>
      <c r="C9" t="s">
        <v>99</v>
      </c>
      <c r="D9">
        <v>11</v>
      </c>
      <c r="E9">
        <v>8.4346294403076102E-2</v>
      </c>
      <c r="F9">
        <v>3.0740976333618102E-2</v>
      </c>
      <c r="G9">
        <v>2.46281623840332E-2</v>
      </c>
      <c r="H9">
        <v>3.0960125099543E-2</v>
      </c>
      <c r="I9">
        <v>10</v>
      </c>
      <c r="J9">
        <v>10</v>
      </c>
      <c r="K9">
        <f>'validation_q-a'!D8</f>
        <v>10</v>
      </c>
      <c r="L9" s="3">
        <f t="shared" si="1"/>
        <v>10</v>
      </c>
      <c r="M9">
        <f t="shared" si="2"/>
        <v>4.6571811040242467E-2</v>
      </c>
      <c r="N9">
        <f t="shared" si="3"/>
        <v>8.9695075278480836</v>
      </c>
      <c r="O9">
        <f t="shared" si="4"/>
        <v>8.4542612917721254</v>
      </c>
      <c r="P9">
        <f t="shared" si="11"/>
        <v>8.4346294403076102E-2</v>
      </c>
      <c r="Q9">
        <f t="shared" si="5"/>
        <v>2.46281623840332E-2</v>
      </c>
      <c r="R9">
        <f t="shared" si="6"/>
        <v>9.3905778105060254</v>
      </c>
      <c r="S9">
        <f t="shared" si="7"/>
        <v>8.8406908512115461</v>
      </c>
      <c r="T9" s="8">
        <f t="shared" si="8"/>
        <v>9.9407791979134696</v>
      </c>
      <c r="U9">
        <f t="shared" si="9"/>
        <v>0.98556184139547043</v>
      </c>
      <c r="V9">
        <f t="shared" si="10"/>
        <v>0.97890567735261058</v>
      </c>
    </row>
    <row r="10" spans="1:28">
      <c r="A10">
        <v>4</v>
      </c>
      <c r="B10" t="s">
        <v>18</v>
      </c>
      <c r="C10" t="s">
        <v>100</v>
      </c>
      <c r="D10" t="s">
        <v>134</v>
      </c>
      <c r="E10">
        <v>6.8201422691345201E-2</v>
      </c>
      <c r="F10">
        <v>0.263573408126831</v>
      </c>
      <c r="G10">
        <v>0.390981614589691</v>
      </c>
      <c r="H10">
        <v>8.3809204435652498E-2</v>
      </c>
      <c r="I10">
        <v>8.5</v>
      </c>
      <c r="J10">
        <v>2.5</v>
      </c>
      <c r="K10">
        <f>'validation_q-a'!D9</f>
        <v>10</v>
      </c>
      <c r="L10" s="3">
        <f t="shared" si="1"/>
        <v>8.5</v>
      </c>
      <c r="M10">
        <f t="shared" si="2"/>
        <v>0.24091881513595573</v>
      </c>
      <c r="N10">
        <f t="shared" si="3"/>
        <v>5.3216841808623725</v>
      </c>
      <c r="O10">
        <f t="shared" si="4"/>
        <v>5.2325262712935592</v>
      </c>
      <c r="P10">
        <f t="shared" si="11"/>
        <v>0.390981614589691</v>
      </c>
      <c r="Q10">
        <f t="shared" si="5"/>
        <v>6.8201422691345201E-2</v>
      </c>
      <c r="R10">
        <f t="shared" si="6"/>
        <v>5.3684600765506412</v>
      </c>
      <c r="S10">
        <f t="shared" si="7"/>
        <v>5.695446650187173</v>
      </c>
      <c r="T10" s="8">
        <f t="shared" si="8"/>
        <v>5.9346456989271141</v>
      </c>
      <c r="U10">
        <f t="shared" si="9"/>
        <v>0.64543023758673224</v>
      </c>
      <c r="V10">
        <f t="shared" si="10"/>
        <v>0.71535718176953611</v>
      </c>
    </row>
    <row r="11" spans="1:28">
      <c r="A11">
        <v>5</v>
      </c>
      <c r="B11" t="s">
        <v>20</v>
      </c>
      <c r="C11" t="s">
        <v>101</v>
      </c>
      <c r="D11">
        <v>11</v>
      </c>
      <c r="E11">
        <v>0.145444810390472</v>
      </c>
      <c r="F11">
        <v>0.30061531066894498</v>
      </c>
      <c r="G11">
        <v>0.19694638252258301</v>
      </c>
      <c r="H11">
        <v>8.1038563137564704E-2</v>
      </c>
      <c r="I11">
        <v>10</v>
      </c>
      <c r="J11">
        <v>6.5</v>
      </c>
      <c r="K11">
        <f>'validation_q-a'!D10</f>
        <v>8.5</v>
      </c>
      <c r="L11" s="3">
        <f t="shared" si="1"/>
        <v>10</v>
      </c>
      <c r="M11">
        <f t="shared" si="2"/>
        <v>0.21433550119399999</v>
      </c>
      <c r="N11">
        <f t="shared" si="3"/>
        <v>7.2436285606688919</v>
      </c>
      <c r="O11">
        <f t="shared" si="4"/>
        <v>6.7404428410033379</v>
      </c>
      <c r="P11">
        <f t="shared" si="11"/>
        <v>0.30061531066894498</v>
      </c>
      <c r="Q11">
        <f t="shared" si="5"/>
        <v>0.145444810390472</v>
      </c>
      <c r="R11">
        <f t="shared" si="6"/>
        <v>7.503014422953127</v>
      </c>
      <c r="S11">
        <f t="shared" si="7"/>
        <v>7.2713020245234166</v>
      </c>
      <c r="T11" s="8">
        <f t="shared" si="8"/>
        <v>7.995123427622099</v>
      </c>
      <c r="U11">
        <f t="shared" si="9"/>
        <v>0.74566799188106903</v>
      </c>
      <c r="V11">
        <f t="shared" si="10"/>
        <v>0.75140606469219051</v>
      </c>
    </row>
    <row r="12" spans="1:28" ht="15" customHeight="1">
      <c r="A12">
        <v>5</v>
      </c>
      <c r="B12" t="s">
        <v>22</v>
      </c>
      <c r="C12" s="1" t="s">
        <v>102</v>
      </c>
      <c r="D12" t="s">
        <v>134</v>
      </c>
      <c r="E12">
        <v>0.22135686874389601</v>
      </c>
      <c r="F12">
        <v>0.140233159065246</v>
      </c>
      <c r="G12">
        <v>0.18442422151565499</v>
      </c>
      <c r="H12">
        <v>5.7239339264398198E-2</v>
      </c>
      <c r="I12">
        <v>10</v>
      </c>
      <c r="J12">
        <v>7.5</v>
      </c>
      <c r="K12">
        <f>'validation_q-a'!D11</f>
        <v>9.5</v>
      </c>
      <c r="L12" s="3">
        <f t="shared" si="1"/>
        <v>10</v>
      </c>
      <c r="M12">
        <f t="shared" si="2"/>
        <v>0.18200474977493233</v>
      </c>
      <c r="N12">
        <f t="shared" si="3"/>
        <v>7.6847310653991174</v>
      </c>
      <c r="O12">
        <f t="shared" si="4"/>
        <v>7.1520965980986766</v>
      </c>
      <c r="P12">
        <f t="shared" si="11"/>
        <v>0.22135686874389601</v>
      </c>
      <c r="Q12">
        <f t="shared" si="5"/>
        <v>0.140233159065246</v>
      </c>
      <c r="R12">
        <f t="shared" si="6"/>
        <v>8.100542562703291</v>
      </c>
      <c r="S12">
        <f t="shared" si="7"/>
        <v>7.6220075289408369</v>
      </c>
      <c r="T12" s="8">
        <f t="shared" si="8"/>
        <v>8.5480556119862943</v>
      </c>
      <c r="U12">
        <f t="shared" si="9"/>
        <v>0.83358448157619658</v>
      </c>
      <c r="V12">
        <f t="shared" si="10"/>
        <v>0.79524888561558016</v>
      </c>
    </row>
    <row r="13" spans="1:28">
      <c r="A13">
        <v>6</v>
      </c>
      <c r="B13" t="s">
        <v>24</v>
      </c>
      <c r="C13" t="s">
        <v>103</v>
      </c>
      <c r="D13">
        <v>12</v>
      </c>
      <c r="E13">
        <v>0.41213697195053101</v>
      </c>
      <c r="F13">
        <v>0.335341095924377</v>
      </c>
      <c r="G13">
        <v>0.10962456464767401</v>
      </c>
      <c r="H13">
        <v>0.12280921073076299</v>
      </c>
      <c r="I13">
        <v>8.5</v>
      </c>
      <c r="J13">
        <v>4</v>
      </c>
      <c r="K13">
        <f>'validation_q-a'!D12</f>
        <v>8.5</v>
      </c>
      <c r="L13" s="3">
        <f t="shared" si="1"/>
        <v>10</v>
      </c>
      <c r="M13">
        <f t="shared" si="2"/>
        <v>0.28570087750752732</v>
      </c>
      <c r="N13">
        <f t="shared" si="3"/>
        <v>6.1724106396238003</v>
      </c>
      <c r="O13">
        <f t="shared" si="4"/>
        <v>5.7586159594357014</v>
      </c>
      <c r="P13">
        <f t="shared" si="11"/>
        <v>0.41213697195053101</v>
      </c>
      <c r="Q13">
        <f t="shared" si="5"/>
        <v>0.10962456464767401</v>
      </c>
      <c r="R13">
        <f t="shared" si="6"/>
        <v>6.2979422186811744</v>
      </c>
      <c r="S13">
        <f t="shared" si="7"/>
        <v>6.5573695103327436</v>
      </c>
      <c r="T13" s="8">
        <f t="shared" si="8"/>
        <v>6.79432232746169</v>
      </c>
      <c r="U13">
        <f t="shared" si="9"/>
        <v>0.62196390753737463</v>
      </c>
      <c r="V13">
        <f t="shared" si="10"/>
        <v>0.65462948893963979</v>
      </c>
    </row>
    <row r="14" spans="1:28">
      <c r="A14">
        <v>6</v>
      </c>
      <c r="B14" t="s">
        <v>26</v>
      </c>
      <c r="C14" t="s">
        <v>104</v>
      </c>
      <c r="D14" t="s">
        <v>134</v>
      </c>
      <c r="E14">
        <v>0.40834629535674999</v>
      </c>
      <c r="F14">
        <v>0.38487571477889998</v>
      </c>
      <c r="G14">
        <v>0.24773359298705999</v>
      </c>
      <c r="H14">
        <v>0.158757193347251</v>
      </c>
      <c r="I14">
        <v>10</v>
      </c>
      <c r="J14">
        <v>2</v>
      </c>
      <c r="K14">
        <f>'validation_q-a'!D13</f>
        <v>8.5</v>
      </c>
      <c r="L14" s="3">
        <f t="shared" si="1"/>
        <v>10</v>
      </c>
      <c r="M14">
        <f t="shared" si="2"/>
        <v>0.3469852010409033</v>
      </c>
      <c r="N14">
        <f t="shared" si="3"/>
        <v>5.3014628945125475</v>
      </c>
      <c r="O14">
        <f t="shared" si="4"/>
        <v>4.9521943417688217</v>
      </c>
      <c r="P14">
        <f t="shared" si="11"/>
        <v>0.40834629535674999</v>
      </c>
      <c r="Q14">
        <f t="shared" si="5"/>
        <v>0.24773359298705999</v>
      </c>
      <c r="R14">
        <f t="shared" si="6"/>
        <v>5.6439111406604452</v>
      </c>
      <c r="S14">
        <f t="shared" si="7"/>
        <v>5.430339415868124</v>
      </c>
      <c r="T14" s="8">
        <f t="shared" si="8"/>
        <v>5.9961536925240777</v>
      </c>
      <c r="U14">
        <f t="shared" si="9"/>
        <v>0.62616867073483773</v>
      </c>
      <c r="V14">
        <f t="shared" si="10"/>
        <v>0.57152354477960898</v>
      </c>
    </row>
    <row r="15" spans="1:28">
      <c r="A15">
        <v>7</v>
      </c>
      <c r="B15" t="s">
        <v>28</v>
      </c>
      <c r="C15" t="s">
        <v>105</v>
      </c>
      <c r="D15">
        <v>13</v>
      </c>
      <c r="E15">
        <v>0.15432310104370101</v>
      </c>
      <c r="F15">
        <v>0.27807253599166798</v>
      </c>
      <c r="G15">
        <v>0.20063191652297899</v>
      </c>
      <c r="H15">
        <v>9.4237641485807794E-2</v>
      </c>
      <c r="I15">
        <v>10</v>
      </c>
      <c r="J15">
        <v>7.5</v>
      </c>
      <c r="K15">
        <f>'validation_q-a'!D14</f>
        <v>8.5</v>
      </c>
      <c r="L15" s="3">
        <f t="shared" si="1"/>
        <v>10</v>
      </c>
      <c r="M15">
        <f t="shared" si="2"/>
        <v>0.21100918451944931</v>
      </c>
      <c r="N15">
        <f t="shared" si="3"/>
        <v>7.5880496162507276</v>
      </c>
      <c r="O15">
        <f t="shared" si="4"/>
        <v>7.007074424376091</v>
      </c>
      <c r="P15">
        <f t="shared" si="11"/>
        <v>0.27807253599166798</v>
      </c>
      <c r="Q15">
        <f t="shared" si="5"/>
        <v>0.15432310104370101</v>
      </c>
      <c r="R15">
        <f t="shared" si="6"/>
        <v>7.9114903385440511</v>
      </c>
      <c r="S15">
        <f t="shared" si="7"/>
        <v>7.5750410556793195</v>
      </c>
      <c r="T15" s="8">
        <f t="shared" si="8"/>
        <v>8.3776501453095928</v>
      </c>
      <c r="U15">
        <f t="shared" si="9"/>
        <v>0.77067329818634034</v>
      </c>
      <c r="V15">
        <f t="shared" si="10"/>
        <v>0.75591678899941472</v>
      </c>
    </row>
    <row r="16" spans="1:28">
      <c r="A16">
        <v>7</v>
      </c>
      <c r="B16" t="s">
        <v>30</v>
      </c>
      <c r="C16" t="s">
        <v>106</v>
      </c>
      <c r="D16" t="s">
        <v>134</v>
      </c>
      <c r="E16">
        <v>0.179002165794372</v>
      </c>
      <c r="F16">
        <v>0.29565244913101102</v>
      </c>
      <c r="G16">
        <v>0.19109803438186601</v>
      </c>
      <c r="H16">
        <v>6.1410757932191397E-2</v>
      </c>
      <c r="I16">
        <v>7.25</v>
      </c>
      <c r="J16">
        <v>9</v>
      </c>
      <c r="K16">
        <f>'validation_q-a'!D15</f>
        <v>8.5</v>
      </c>
      <c r="L16" s="3">
        <f t="shared" si="1"/>
        <v>8.5294117647058822</v>
      </c>
      <c r="M16">
        <f t="shared" si="2"/>
        <v>0.22191754976908298</v>
      </c>
      <c r="N16">
        <f t="shared" si="3"/>
        <v>7.5614923203205766</v>
      </c>
      <c r="O16">
        <f t="shared" si="4"/>
        <v>6.959885539304393</v>
      </c>
      <c r="P16">
        <f t="shared" si="11"/>
        <v>0.29565244913101102</v>
      </c>
      <c r="Q16">
        <f t="shared" si="5"/>
        <v>0.179002165794372</v>
      </c>
      <c r="R16">
        <f t="shared" si="6"/>
        <v>7.8626945496482019</v>
      </c>
      <c r="S16">
        <f t="shared" si="7"/>
        <v>7.5025814280790444</v>
      </c>
      <c r="T16" s="8">
        <f t="shared" si="8"/>
        <v>8.3302993376529457</v>
      </c>
      <c r="U16">
        <f t="shared" si="9"/>
        <v>0.75117298737001292</v>
      </c>
      <c r="V16">
        <f t="shared" si="10"/>
        <v>0.74112426228057837</v>
      </c>
    </row>
    <row r="17" spans="1:22">
      <c r="A17">
        <v>8</v>
      </c>
      <c r="B17" t="s">
        <v>32</v>
      </c>
      <c r="C17" t="s">
        <v>107</v>
      </c>
      <c r="D17">
        <v>13</v>
      </c>
      <c r="E17">
        <v>0.30127328634262002</v>
      </c>
      <c r="F17">
        <v>0.26889663934707603</v>
      </c>
      <c r="G17">
        <v>0.186001300811767</v>
      </c>
      <c r="H17">
        <v>0.114820988767468</v>
      </c>
      <c r="I17">
        <v>10</v>
      </c>
      <c r="J17">
        <v>9.5</v>
      </c>
      <c r="K17">
        <f>'validation_q-a'!D16</f>
        <v>10</v>
      </c>
      <c r="L17" s="3">
        <f t="shared" si="1"/>
        <v>10</v>
      </c>
      <c r="M17">
        <f t="shared" si="2"/>
        <v>0.25205707550048767</v>
      </c>
      <c r="N17">
        <f t="shared" si="3"/>
        <v>8.1178899796472663</v>
      </c>
      <c r="O17">
        <f t="shared" si="4"/>
        <v>7.3018349694708995</v>
      </c>
      <c r="P17">
        <f t="shared" si="11"/>
        <v>0.30127328634262002</v>
      </c>
      <c r="Q17">
        <f t="shared" si="5"/>
        <v>0.186001300811767</v>
      </c>
      <c r="R17">
        <f t="shared" si="6"/>
        <v>8.5008211707075443</v>
      </c>
      <c r="S17">
        <f t="shared" si="7"/>
        <v>8.1361137231191005</v>
      </c>
      <c r="T17" s="8">
        <f t="shared" si="8"/>
        <v>8.9086517348459537</v>
      </c>
      <c r="U17">
        <f t="shared" si="9"/>
        <v>0.74493814014377402</v>
      </c>
      <c r="V17">
        <f t="shared" si="10"/>
        <v>0.70025290076379809</v>
      </c>
    </row>
    <row r="18" spans="1:22">
      <c r="A18">
        <v>8</v>
      </c>
      <c r="B18" t="s">
        <v>34</v>
      </c>
      <c r="C18" t="s">
        <v>108</v>
      </c>
      <c r="D18" t="s">
        <v>134</v>
      </c>
      <c r="E18">
        <v>0.22514933347701999</v>
      </c>
      <c r="F18">
        <v>0.15263801813125599</v>
      </c>
      <c r="G18">
        <v>0.22584730386734</v>
      </c>
      <c r="H18">
        <v>8.6789009903335407E-2</v>
      </c>
      <c r="I18">
        <v>10</v>
      </c>
      <c r="J18">
        <v>8.5</v>
      </c>
      <c r="K18">
        <f>'validation_q-a'!D17</f>
        <v>9.5</v>
      </c>
      <c r="L18" s="3">
        <f t="shared" si="1"/>
        <v>10</v>
      </c>
      <c r="M18">
        <f t="shared" si="2"/>
        <v>0.20121155182520534</v>
      </c>
      <c r="N18">
        <f t="shared" si="3"/>
        <v>7.9540417252315407</v>
      </c>
      <c r="O18">
        <f t="shared" si="4"/>
        <v>7.3060625878473111</v>
      </c>
      <c r="P18">
        <f t="shared" si="11"/>
        <v>0.22584730386734</v>
      </c>
      <c r="Q18">
        <f t="shared" si="5"/>
        <v>0.15263801813125599</v>
      </c>
      <c r="R18">
        <f t="shared" si="6"/>
        <v>8.418907778958479</v>
      </c>
      <c r="S18">
        <f t="shared" si="7"/>
        <v>7.9139913320541364</v>
      </c>
      <c r="T18" s="8">
        <f t="shared" si="8"/>
        <v>8.8296776701709572</v>
      </c>
      <c r="U18">
        <f t="shared" si="9"/>
        <v>0.82860351950239963</v>
      </c>
      <c r="V18">
        <f t="shared" si="10"/>
        <v>0.76920308260017367</v>
      </c>
    </row>
    <row r="19" spans="1:22">
      <c r="A19">
        <v>9</v>
      </c>
      <c r="B19" t="s">
        <v>36</v>
      </c>
      <c r="C19" t="s">
        <v>109</v>
      </c>
      <c r="D19">
        <v>14</v>
      </c>
      <c r="E19">
        <v>0.28223872184753401</v>
      </c>
      <c r="F19">
        <v>0.54113948345184304</v>
      </c>
      <c r="G19">
        <v>0.35572654008865301</v>
      </c>
      <c r="H19">
        <v>0.10613761233225499</v>
      </c>
      <c r="I19">
        <v>9.5</v>
      </c>
      <c r="J19">
        <v>3</v>
      </c>
      <c r="K19">
        <f>'validation_q-a'!D18</f>
        <v>8.5</v>
      </c>
      <c r="L19" s="3">
        <f t="shared" si="1"/>
        <v>10</v>
      </c>
      <c r="M19">
        <f t="shared" si="2"/>
        <v>0.39303491512934335</v>
      </c>
      <c r="N19">
        <f t="shared" si="3"/>
        <v>5.4812971808844146</v>
      </c>
      <c r="O19">
        <f t="shared" si="4"/>
        <v>4.9719457713266211</v>
      </c>
      <c r="P19">
        <f t="shared" si="11"/>
        <v>0.54113948345184304</v>
      </c>
      <c r="Q19">
        <f t="shared" si="5"/>
        <v>0.28223872184753401</v>
      </c>
      <c r="R19">
        <f t="shared" si="6"/>
        <v>5.5346005136768008</v>
      </c>
      <c r="S19">
        <f t="shared" si="7"/>
        <v>5.648655652999877</v>
      </c>
      <c r="T19" s="8">
        <f t="shared" si="8"/>
        <v>5.979910369880848</v>
      </c>
      <c r="U19">
        <f t="shared" si="9"/>
        <v>0.47886939674979512</v>
      </c>
      <c r="V19">
        <f t="shared" si="10"/>
        <v>0.50907682517871344</v>
      </c>
    </row>
    <row r="20" spans="1:22" ht="15" customHeight="1">
      <c r="A20">
        <v>9</v>
      </c>
      <c r="B20" t="s">
        <v>38</v>
      </c>
      <c r="C20" s="1" t="s">
        <v>110</v>
      </c>
      <c r="D20" t="s">
        <v>134</v>
      </c>
      <c r="E20">
        <v>3.5740435123443597E-2</v>
      </c>
      <c r="F20">
        <v>0.103844344615936</v>
      </c>
      <c r="G20">
        <v>6.2735199928283594E-2</v>
      </c>
      <c r="H20">
        <v>2.4209470537367099E-2</v>
      </c>
      <c r="I20">
        <v>10</v>
      </c>
      <c r="J20">
        <v>10</v>
      </c>
      <c r="K20">
        <f>'validation_q-a'!D19</f>
        <v>10</v>
      </c>
      <c r="L20" s="3">
        <f t="shared" si="1"/>
        <v>10</v>
      </c>
      <c r="M20">
        <f t="shared" si="2"/>
        <v>6.7439993222554395E-2</v>
      </c>
      <c r="N20">
        <f t="shared" si="3"/>
        <v>8.8999469205737114</v>
      </c>
      <c r="O20">
        <f t="shared" si="4"/>
        <v>8.3499203808605671</v>
      </c>
      <c r="P20">
        <f t="shared" si="11"/>
        <v>0.103844344615936</v>
      </c>
      <c r="Q20">
        <f t="shared" si="5"/>
        <v>3.5740435123443597E-2</v>
      </c>
      <c r="R20">
        <f t="shared" si="6"/>
        <v>9.3255843097964917</v>
      </c>
      <c r="S20">
        <f t="shared" si="7"/>
        <v>8.8036499420801793</v>
      </c>
      <c r="T20" s="8">
        <f t="shared" si="8"/>
        <v>9.8575679721076241</v>
      </c>
      <c r="U20">
        <f t="shared" si="9"/>
        <v>0.96393385970697076</v>
      </c>
      <c r="V20">
        <f t="shared" si="10"/>
        <v>0.95060692355760346</v>
      </c>
    </row>
    <row r="21" spans="1:22">
      <c r="A21">
        <v>10</v>
      </c>
      <c r="B21" t="s">
        <v>40</v>
      </c>
      <c r="C21" t="s">
        <v>111</v>
      </c>
      <c r="D21">
        <v>17</v>
      </c>
      <c r="E21">
        <v>0.37304359674453702</v>
      </c>
      <c r="F21">
        <v>0.336762964725494</v>
      </c>
      <c r="G21">
        <v>0.16258186101913399</v>
      </c>
      <c r="H21">
        <v>0.110479547883002</v>
      </c>
      <c r="I21">
        <v>10</v>
      </c>
      <c r="J21">
        <v>7.5</v>
      </c>
      <c r="K21">
        <f>'validation_q-a'!D20</f>
        <v>8.5</v>
      </c>
      <c r="L21" s="3">
        <f t="shared" si="1"/>
        <v>10</v>
      </c>
      <c r="M21">
        <f t="shared" si="2"/>
        <v>0.29079614082972166</v>
      </c>
      <c r="N21">
        <f t="shared" si="3"/>
        <v>7.322093095216486</v>
      </c>
      <c r="O21">
        <f t="shared" si="4"/>
        <v>6.6081396428247299</v>
      </c>
      <c r="P21">
        <f t="shared" si="11"/>
        <v>0.37304359674453702</v>
      </c>
      <c r="Q21">
        <f t="shared" si="5"/>
        <v>0.16258186101913399</v>
      </c>
      <c r="R21">
        <f t="shared" si="6"/>
        <v>7.5949201360344878</v>
      </c>
      <c r="S21">
        <f t="shared" si="7"/>
        <v>7.5475118557612104</v>
      </c>
      <c r="T21" s="8">
        <f t="shared" si="8"/>
        <v>8.0217461962443384</v>
      </c>
      <c r="U21">
        <f t="shared" si="9"/>
        <v>0.66532777181438996</v>
      </c>
      <c r="V21">
        <f t="shared" si="10"/>
        <v>0.64771994593221272</v>
      </c>
    </row>
    <row r="22" spans="1:22">
      <c r="A22">
        <v>10</v>
      </c>
      <c r="B22" t="s">
        <v>42</v>
      </c>
      <c r="C22" t="s">
        <v>112</v>
      </c>
      <c r="D22" t="s">
        <v>134</v>
      </c>
      <c r="E22">
        <v>0.115737497806549</v>
      </c>
      <c r="F22">
        <v>0.16099512577056799</v>
      </c>
      <c r="G22">
        <v>9.2989265918731606E-2</v>
      </c>
      <c r="H22">
        <v>5.5715059029285502E-2</v>
      </c>
      <c r="I22">
        <v>8.5</v>
      </c>
      <c r="J22">
        <v>7</v>
      </c>
      <c r="K22">
        <f>'validation_q-a'!D21</f>
        <v>8.5</v>
      </c>
      <c r="L22" s="3">
        <f t="shared" si="1"/>
        <v>10</v>
      </c>
      <c r="M22">
        <f t="shared" si="2"/>
        <v>0.12324062983194954</v>
      </c>
      <c r="N22">
        <f t="shared" si="3"/>
        <v>7.7139447985423946</v>
      </c>
      <c r="O22">
        <f t="shared" si="4"/>
        <v>7.3209171978135901</v>
      </c>
      <c r="P22">
        <f t="shared" si="11"/>
        <v>0.16099512577056799</v>
      </c>
      <c r="Q22">
        <f t="shared" si="5"/>
        <v>9.2989265918731606E-2</v>
      </c>
      <c r="R22">
        <f t="shared" si="6"/>
        <v>8.1350817059477176</v>
      </c>
      <c r="S22">
        <f t="shared" si="7"/>
        <v>7.6128205060958845</v>
      </c>
      <c r="T22" s="8">
        <f t="shared" si="8"/>
        <v>8.6257954734426665</v>
      </c>
      <c r="U22">
        <f t="shared" si="9"/>
        <v>0.90054003135993965</v>
      </c>
      <c r="V22">
        <f t="shared" si="10"/>
        <v>0.87493725270566003</v>
      </c>
    </row>
    <row r="23" spans="1:22">
      <c r="A23">
        <v>11</v>
      </c>
      <c r="B23" t="s">
        <v>44</v>
      </c>
      <c r="C23" t="s">
        <v>113</v>
      </c>
      <c r="D23">
        <v>18</v>
      </c>
      <c r="E23">
        <v>0.248144626617431</v>
      </c>
      <c r="F23">
        <v>0.27191352844238198</v>
      </c>
      <c r="G23">
        <v>0.12376564741134601</v>
      </c>
      <c r="H23">
        <v>9.5199276113192302E-2</v>
      </c>
      <c r="I23">
        <v>10</v>
      </c>
      <c r="J23">
        <v>7.5</v>
      </c>
      <c r="K23">
        <f>'validation_q-a'!D22</f>
        <v>8.5</v>
      </c>
      <c r="L23" s="3">
        <f t="shared" si="1"/>
        <v>10</v>
      </c>
      <c r="M23">
        <f t="shared" si="2"/>
        <v>0.21460793415705301</v>
      </c>
      <c r="N23">
        <f t="shared" si="3"/>
        <v>7.5760537841253814</v>
      </c>
      <c r="O23">
        <f t="shared" si="4"/>
        <v>6.9890806761880722</v>
      </c>
      <c r="P23">
        <f t="shared" si="11"/>
        <v>0.27191352844238198</v>
      </c>
      <c r="Q23">
        <f t="shared" si="5"/>
        <v>0.12376564741134601</v>
      </c>
      <c r="R23">
        <f t="shared" si="6"/>
        <v>7.9320203637083377</v>
      </c>
      <c r="S23">
        <f t="shared" si="7"/>
        <v>7.6768992344538365</v>
      </c>
      <c r="T23" s="8">
        <f t="shared" si="8"/>
        <v>8.3809028842090001</v>
      </c>
      <c r="U23">
        <f t="shared" si="9"/>
        <v>0.77750510449728272</v>
      </c>
      <c r="V23">
        <f t="shared" si="10"/>
        <v>0.75103662602811683</v>
      </c>
    </row>
    <row r="24" spans="1:22">
      <c r="A24">
        <v>11</v>
      </c>
      <c r="B24" t="s">
        <v>46</v>
      </c>
      <c r="C24" t="s">
        <v>114</v>
      </c>
      <c r="D24" t="s">
        <v>134</v>
      </c>
      <c r="E24">
        <v>8.0619931221008301E-2</v>
      </c>
      <c r="F24">
        <v>0.112410902976989</v>
      </c>
      <c r="G24">
        <v>8.3589553833007799E-2</v>
      </c>
      <c r="H24">
        <v>3.3457741130012597E-2</v>
      </c>
      <c r="I24">
        <v>10</v>
      </c>
      <c r="J24">
        <v>9.5</v>
      </c>
      <c r="K24">
        <f>'validation_q-a'!D23</f>
        <v>8.5</v>
      </c>
      <c r="L24" s="3">
        <f t="shared" si="1"/>
        <v>10</v>
      </c>
      <c r="M24">
        <f t="shared" si="2"/>
        <v>9.2206796010335032E-2</v>
      </c>
      <c r="N24">
        <f t="shared" si="3"/>
        <v>8.650724244614441</v>
      </c>
      <c r="O24">
        <f t="shared" si="4"/>
        <v>8.1010863669216633</v>
      </c>
      <c r="P24">
        <f t="shared" si="11"/>
        <v>0.112410902976989</v>
      </c>
      <c r="Q24">
        <f t="shared" si="5"/>
        <v>8.0619931221008301E-2</v>
      </c>
      <c r="R24">
        <f t="shared" si="6"/>
        <v>9.1303624485929813</v>
      </c>
      <c r="S24">
        <f t="shared" si="7"/>
        <v>8.4873849550882952</v>
      </c>
      <c r="T24" s="8">
        <f t="shared" si="8"/>
        <v>9.6190881105712567</v>
      </c>
      <c r="U24">
        <f t="shared" si="9"/>
        <v>0.95443150612065575</v>
      </c>
      <c r="V24">
        <f t="shared" si="10"/>
        <v>0.91702136022209824</v>
      </c>
    </row>
    <row r="25" spans="1:22">
      <c r="A25">
        <v>12</v>
      </c>
      <c r="B25" t="s">
        <v>48</v>
      </c>
      <c r="C25" t="s">
        <v>115</v>
      </c>
      <c r="D25">
        <v>27</v>
      </c>
      <c r="E25">
        <v>0.16497635841369601</v>
      </c>
      <c r="F25">
        <v>0.38200289011001498</v>
      </c>
      <c r="G25">
        <v>0.20383638143539401</v>
      </c>
      <c r="H25">
        <v>7.7090854993322605E-2</v>
      </c>
      <c r="I25">
        <v>10</v>
      </c>
      <c r="J25">
        <v>8.5</v>
      </c>
      <c r="K25">
        <f>'validation_q-a'!D24</f>
        <v>8.5</v>
      </c>
      <c r="L25" s="3">
        <f t="shared" si="1"/>
        <v>10</v>
      </c>
      <c r="M25">
        <f t="shared" si="2"/>
        <v>0.25027187665303502</v>
      </c>
      <c r="N25">
        <f t="shared" si="3"/>
        <v>7.7905073091387749</v>
      </c>
      <c r="O25">
        <f t="shared" si="4"/>
        <v>7.0607609637081623</v>
      </c>
      <c r="P25">
        <f t="shared" si="11"/>
        <v>0.38200289011001498</v>
      </c>
      <c r="Q25">
        <f t="shared" si="5"/>
        <v>0.16497635841369601</v>
      </c>
      <c r="R25">
        <f t="shared" si="6"/>
        <v>7.8983891581495609</v>
      </c>
      <c r="S25">
        <f t="shared" si="7"/>
        <v>7.8728635311126709</v>
      </c>
      <c r="T25" s="8">
        <f t="shared" si="8"/>
        <v>8.4301059003026531</v>
      </c>
      <c r="U25">
        <f t="shared" si="9"/>
        <v>0.65538978156741379</v>
      </c>
      <c r="V25">
        <f t="shared" si="10"/>
        <v>0.70267375861417736</v>
      </c>
    </row>
    <row r="26" spans="1:22">
      <c r="A26">
        <v>12</v>
      </c>
      <c r="B26" t="s">
        <v>50</v>
      </c>
      <c r="C26" t="s">
        <v>116</v>
      </c>
      <c r="D26" t="s">
        <v>134</v>
      </c>
      <c r="E26">
        <v>0.23973870277404699</v>
      </c>
      <c r="F26">
        <v>0.118893086910247</v>
      </c>
      <c r="G26">
        <v>0.124924063682556</v>
      </c>
      <c r="H26">
        <v>5.6197502394301102E-2</v>
      </c>
      <c r="I26">
        <v>10</v>
      </c>
      <c r="J26">
        <v>8.5</v>
      </c>
      <c r="K26">
        <f>'validation_q-a'!D25</f>
        <v>10</v>
      </c>
      <c r="L26" s="3">
        <f t="shared" si="1"/>
        <v>10</v>
      </c>
      <c r="M26">
        <f t="shared" si="2"/>
        <v>0.16118528445561667</v>
      </c>
      <c r="N26">
        <f t="shared" si="3"/>
        <v>8.0874626164635028</v>
      </c>
      <c r="O26">
        <f t="shared" si="4"/>
        <v>7.5061939246952543</v>
      </c>
      <c r="P26">
        <f t="shared" si="11"/>
        <v>0.23973870277404699</v>
      </c>
      <c r="Q26">
        <f t="shared" si="5"/>
        <v>0.118893086910247</v>
      </c>
      <c r="R26">
        <f t="shared" si="6"/>
        <v>8.3726031159361209</v>
      </c>
      <c r="S26">
        <f t="shared" si="7"/>
        <v>8.0264744361241664</v>
      </c>
      <c r="T26" s="8">
        <f t="shared" si="8"/>
        <v>8.8944603755628897</v>
      </c>
      <c r="U26">
        <f t="shared" si="9"/>
        <v>0.81319464949222053</v>
      </c>
      <c r="V26">
        <f t="shared" si="10"/>
        <v>0.8234815758455124</v>
      </c>
    </row>
    <row r="27" spans="1:22">
      <c r="A27">
        <v>13</v>
      </c>
      <c r="B27" t="s">
        <v>52</v>
      </c>
      <c r="C27" s="5" t="s">
        <v>117</v>
      </c>
      <c r="D27">
        <v>32</v>
      </c>
      <c r="E27">
        <v>0.68341207504272405</v>
      </c>
      <c r="F27">
        <v>0.83249458670616105</v>
      </c>
      <c r="G27">
        <v>0.71916568279266302</v>
      </c>
      <c r="H27">
        <v>0.29370962243380999</v>
      </c>
      <c r="I27">
        <v>5.5</v>
      </c>
      <c r="J27">
        <v>1</v>
      </c>
      <c r="K27">
        <f>'validation_q-a'!D26</f>
        <v>7.5</v>
      </c>
      <c r="L27" s="3">
        <f t="shared" si="1"/>
        <v>7.333333333333333</v>
      </c>
      <c r="M27">
        <f t="shared" si="2"/>
        <v>0.74502411484718278</v>
      </c>
      <c r="N27">
        <f t="shared" si="3"/>
        <v>2.7524442929360604</v>
      </c>
      <c r="O27">
        <f t="shared" si="4"/>
        <v>2.0453331060707569</v>
      </c>
      <c r="P27">
        <f t="shared" si="11"/>
        <v>0.83249458670616105</v>
      </c>
      <c r="Q27">
        <f t="shared" si="5"/>
        <v>0.68341207504272405</v>
      </c>
      <c r="R27">
        <f t="shared" si="6"/>
        <v>3.0078612806068517</v>
      </c>
      <c r="S27">
        <f t="shared" si="7"/>
        <v>2.7558555867936874</v>
      </c>
      <c r="T27" s="8">
        <f t="shared" si="8"/>
        <v>3.0901800834019384</v>
      </c>
      <c r="U27">
        <f t="shared" si="9"/>
        <v>0.15568719292721822</v>
      </c>
      <c r="V27">
        <f t="shared" si="10"/>
        <v>3.175419044727823E-2</v>
      </c>
    </row>
    <row r="28" spans="1:22">
      <c r="A28">
        <v>13</v>
      </c>
      <c r="B28" t="s">
        <v>54</v>
      </c>
      <c r="C28" t="s">
        <v>118</v>
      </c>
      <c r="D28" t="s">
        <v>134</v>
      </c>
      <c r="E28">
        <v>8.5423231124877902E-2</v>
      </c>
      <c r="F28">
        <v>0.112512111663818</v>
      </c>
      <c r="G28">
        <v>7.3590874671935994E-2</v>
      </c>
      <c r="H28">
        <v>3.9837722595833999E-2</v>
      </c>
      <c r="I28">
        <v>10</v>
      </c>
      <c r="J28">
        <v>8.5</v>
      </c>
      <c r="K28">
        <f>'validation_q-a'!D27</f>
        <v>10</v>
      </c>
      <c r="L28" s="3">
        <f t="shared" si="1"/>
        <v>10</v>
      </c>
      <c r="M28">
        <f t="shared" si="2"/>
        <v>9.050873915354396E-2</v>
      </c>
      <c r="N28">
        <f t="shared" si="3"/>
        <v>8.3230511008037453</v>
      </c>
      <c r="O28">
        <f t="shared" si="4"/>
        <v>7.859576651205618</v>
      </c>
      <c r="P28">
        <f t="shared" si="11"/>
        <v>0.112512111663818</v>
      </c>
      <c r="Q28">
        <f t="shared" si="5"/>
        <v>7.3590874671935994E-2</v>
      </c>
      <c r="R28">
        <f t="shared" si="6"/>
        <v>8.7966917529702187</v>
      </c>
      <c r="S28">
        <f t="shared" si="7"/>
        <v>8.1774818102518712</v>
      </c>
      <c r="T28" s="8">
        <f t="shared" si="8"/>
        <v>9.2894054814264866</v>
      </c>
      <c r="U28">
        <f t="shared" si="9"/>
        <v>0.95431924158130144</v>
      </c>
      <c r="V28">
        <f t="shared" si="10"/>
        <v>0.91932404727459027</v>
      </c>
    </row>
    <row r="29" spans="1:22">
      <c r="A29">
        <v>14</v>
      </c>
      <c r="B29" t="s">
        <v>56</v>
      </c>
      <c r="C29" t="s">
        <v>119</v>
      </c>
      <c r="D29">
        <v>34</v>
      </c>
      <c r="E29">
        <v>0.23442935943603499</v>
      </c>
      <c r="F29">
        <v>0.33234775066375699</v>
      </c>
      <c r="G29">
        <v>0.144470334053039</v>
      </c>
      <c r="H29">
        <v>0.112290938102992</v>
      </c>
      <c r="I29">
        <v>8.5</v>
      </c>
      <c r="J29">
        <v>8.5</v>
      </c>
      <c r="K29">
        <f>'validation_q-a'!D28</f>
        <v>8.5</v>
      </c>
      <c r="L29" s="3">
        <f t="shared" si="1"/>
        <v>10</v>
      </c>
      <c r="M29">
        <f t="shared" si="2"/>
        <v>0.23708248138427701</v>
      </c>
      <c r="N29">
        <f t="shared" si="3"/>
        <v>7.8344719600346355</v>
      </c>
      <c r="O29">
        <f t="shared" si="4"/>
        <v>7.1267079400519524</v>
      </c>
      <c r="P29">
        <f t="shared" si="11"/>
        <v>0.33234775066375699</v>
      </c>
      <c r="Q29">
        <f t="shared" si="5"/>
        <v>0.144470334053039</v>
      </c>
      <c r="R29">
        <f t="shared" si="6"/>
        <v>8.0639062896370888</v>
      </c>
      <c r="S29">
        <f t="shared" si="7"/>
        <v>7.9412169456481934</v>
      </c>
      <c r="T29" s="8">
        <f t="shared" si="8"/>
        <v>8.551714473045589</v>
      </c>
      <c r="U29">
        <f t="shared" si="9"/>
        <v>0.7104691579645086</v>
      </c>
      <c r="V29">
        <f t="shared" si="10"/>
        <v>0.72055952586284455</v>
      </c>
    </row>
    <row r="30" spans="1:22">
      <c r="A30">
        <v>14</v>
      </c>
      <c r="B30" t="s">
        <v>58</v>
      </c>
      <c r="C30" t="s">
        <v>120</v>
      </c>
      <c r="D30" t="s">
        <v>134</v>
      </c>
      <c r="E30">
        <v>0.21471309661865201</v>
      </c>
      <c r="F30">
        <v>0.24174946546554499</v>
      </c>
      <c r="G30">
        <v>0.135434985160827</v>
      </c>
      <c r="H30">
        <v>9.3785797100019497E-2</v>
      </c>
      <c r="I30">
        <v>10</v>
      </c>
      <c r="J30">
        <v>7.5</v>
      </c>
      <c r="K30">
        <f>'validation_q-a'!D29</f>
        <v>9.5</v>
      </c>
      <c r="L30" s="3">
        <f t="shared" si="1"/>
        <v>10</v>
      </c>
      <c r="M30">
        <f t="shared" si="2"/>
        <v>0.19729918241500799</v>
      </c>
      <c r="N30">
        <f t="shared" si="3"/>
        <v>7.6337496232655315</v>
      </c>
      <c r="O30">
        <f t="shared" si="4"/>
        <v>7.0756244348982982</v>
      </c>
      <c r="P30">
        <f t="shared" si="11"/>
        <v>0.24174946546554499</v>
      </c>
      <c r="Q30">
        <f t="shared" si="5"/>
        <v>0.135434985160827</v>
      </c>
      <c r="R30">
        <f t="shared" si="6"/>
        <v>8.0325672402977943</v>
      </c>
      <c r="S30">
        <f t="shared" si="7"/>
        <v>7.6380014419555673</v>
      </c>
      <c r="T30" s="8">
        <f t="shared" si="8"/>
        <v>8.4757879520927801</v>
      </c>
      <c r="U30">
        <f t="shared" si="9"/>
        <v>0.81096423474834245</v>
      </c>
      <c r="V30">
        <f t="shared" si="10"/>
        <v>0.77450853650732499</v>
      </c>
    </row>
    <row r="31" spans="1:22">
      <c r="A31">
        <v>15</v>
      </c>
      <c r="B31" t="s">
        <v>60</v>
      </c>
      <c r="C31" t="s">
        <v>121</v>
      </c>
      <c r="D31">
        <v>36</v>
      </c>
      <c r="E31">
        <v>0.39127761125564497</v>
      </c>
      <c r="F31">
        <v>0.29625320434570301</v>
      </c>
      <c r="G31">
        <v>0.15726369619369501</v>
      </c>
      <c r="H31">
        <v>0.100242339511827</v>
      </c>
      <c r="I31">
        <v>10</v>
      </c>
      <c r="J31">
        <v>7</v>
      </c>
      <c r="K31">
        <f>'validation_q-a'!D30</f>
        <v>9.5</v>
      </c>
      <c r="L31" s="3">
        <f t="shared" si="1"/>
        <v>10</v>
      </c>
      <c r="M31">
        <f t="shared" si="2"/>
        <v>0.28159817059834769</v>
      </c>
      <c r="N31">
        <f t="shared" si="3"/>
        <v>7.1860863293210659</v>
      </c>
      <c r="O31">
        <f t="shared" si="4"/>
        <v>6.5291294939815998</v>
      </c>
      <c r="P31">
        <f t="shared" si="11"/>
        <v>0.39127761125564497</v>
      </c>
      <c r="Q31">
        <f t="shared" si="5"/>
        <v>0.15726369619369501</v>
      </c>
      <c r="R31">
        <f t="shared" si="6"/>
        <v>7.3674734209974613</v>
      </c>
      <c r="S31">
        <f t="shared" si="7"/>
        <v>7.3985724051793404</v>
      </c>
      <c r="T31" s="8">
        <f t="shared" si="8"/>
        <v>7.8421582682497259</v>
      </c>
      <c r="U31">
        <f t="shared" si="9"/>
        <v>0.64510190678435853</v>
      </c>
      <c r="V31">
        <f t="shared" si="10"/>
        <v>0.66019305416547713</v>
      </c>
    </row>
    <row r="32" spans="1:22">
      <c r="A32">
        <v>15</v>
      </c>
      <c r="B32" t="s">
        <v>62</v>
      </c>
      <c r="C32" t="s">
        <v>122</v>
      </c>
      <c r="D32" t="s">
        <v>134</v>
      </c>
      <c r="E32">
        <v>7.1330010890960693E-2</v>
      </c>
      <c r="F32">
        <v>1.51423811912536E-2</v>
      </c>
      <c r="G32">
        <v>6.5766572952270499E-3</v>
      </c>
      <c r="H32">
        <v>8.1986285746278292E-3</v>
      </c>
      <c r="I32">
        <v>8.5</v>
      </c>
      <c r="J32">
        <v>10</v>
      </c>
      <c r="K32">
        <f>'validation_q-a'!D31</f>
        <v>10</v>
      </c>
      <c r="L32" s="3">
        <f t="shared" si="1"/>
        <v>8.5</v>
      </c>
      <c r="M32">
        <f t="shared" si="2"/>
        <v>3.1016349792480451E-2</v>
      </c>
      <c r="N32">
        <f t="shared" si="3"/>
        <v>8.5213590653406239</v>
      </c>
      <c r="O32">
        <f t="shared" si="4"/>
        <v>8.157038598010935</v>
      </c>
      <c r="P32">
        <f t="shared" si="11"/>
        <v>7.1330010890960693E-2</v>
      </c>
      <c r="Q32">
        <f t="shared" si="5"/>
        <v>6.5766572952270499E-3</v>
      </c>
      <c r="R32">
        <f t="shared" si="6"/>
        <v>8.9339654222130758</v>
      </c>
      <c r="S32">
        <f t="shared" si="7"/>
        <v>8.4008625348409005</v>
      </c>
      <c r="T32" s="8">
        <f t="shared" si="8"/>
        <v>9.5</v>
      </c>
      <c r="U32">
        <f t="shared" si="9"/>
        <v>1</v>
      </c>
      <c r="V32">
        <f t="shared" si="10"/>
        <v>1</v>
      </c>
    </row>
    <row r="33" spans="1:22">
      <c r="A33">
        <v>16</v>
      </c>
      <c r="B33" t="s">
        <v>64</v>
      </c>
      <c r="C33" t="s">
        <v>123</v>
      </c>
      <c r="D33">
        <v>38</v>
      </c>
      <c r="E33">
        <v>0.439519822597503</v>
      </c>
      <c r="F33">
        <v>0.42625761032104398</v>
      </c>
      <c r="G33">
        <v>0.26092994213104198</v>
      </c>
      <c r="H33">
        <v>0.16080342100654499</v>
      </c>
      <c r="I33">
        <v>8.5</v>
      </c>
      <c r="J33">
        <v>3</v>
      </c>
      <c r="K33">
        <f>'validation_q-a'!D32</f>
        <v>8.25</v>
      </c>
      <c r="L33" s="3">
        <f t="shared" si="1"/>
        <v>10</v>
      </c>
      <c r="M33">
        <f t="shared" si="2"/>
        <v>0.37556912501652967</v>
      </c>
      <c r="N33">
        <f t="shared" si="3"/>
        <v>5.5395164812604598</v>
      </c>
      <c r="O33">
        <f t="shared" si="4"/>
        <v>5.0592747218906897</v>
      </c>
      <c r="P33">
        <f t="shared" si="11"/>
        <v>0.439519822597503</v>
      </c>
      <c r="Q33">
        <f t="shared" si="5"/>
        <v>0.26092994213104198</v>
      </c>
      <c r="R33">
        <f t="shared" si="6"/>
        <v>5.873332716524601</v>
      </c>
      <c r="S33">
        <f t="shared" si="7"/>
        <v>5.7196849187215166</v>
      </c>
      <c r="T33" s="8">
        <f t="shared" si="8"/>
        <v>6.2072524919172221</v>
      </c>
      <c r="U33">
        <f t="shared" si="9"/>
        <v>0.59158980418313134</v>
      </c>
      <c r="V33">
        <f t="shared" si="10"/>
        <v>0.53276169096720194</v>
      </c>
    </row>
    <row r="34" spans="1:22" ht="15" customHeight="1">
      <c r="A34">
        <v>16</v>
      </c>
      <c r="B34" t="s">
        <v>66</v>
      </c>
      <c r="C34" s="1" t="s">
        <v>124</v>
      </c>
      <c r="D34" t="s">
        <v>134</v>
      </c>
      <c r="E34">
        <v>0.20289766788482599</v>
      </c>
      <c r="F34">
        <v>0.179925501346588</v>
      </c>
      <c r="G34">
        <v>0.22706794738769501</v>
      </c>
      <c r="H34">
        <v>6.5837114760541396E-2</v>
      </c>
      <c r="I34">
        <v>10</v>
      </c>
      <c r="J34">
        <v>5.5</v>
      </c>
      <c r="K34">
        <f>'validation_q-a'!D33</f>
        <v>8.5</v>
      </c>
      <c r="L34" s="3">
        <f t="shared" si="1"/>
        <v>10</v>
      </c>
      <c r="M34">
        <f t="shared" si="2"/>
        <v>0.20329703887303632</v>
      </c>
      <c r="N34">
        <f t="shared" si="3"/>
        <v>6.9470901017387705</v>
      </c>
      <c r="O34">
        <f t="shared" si="4"/>
        <v>6.5456351526081562</v>
      </c>
      <c r="P34">
        <f t="shared" si="11"/>
        <v>0.22706794738769501</v>
      </c>
      <c r="Q34">
        <f t="shared" si="5"/>
        <v>0.179925501346588</v>
      </c>
      <c r="R34">
        <f t="shared" si="6"/>
        <v>7.414838967223961</v>
      </c>
      <c r="S34">
        <f t="shared" si="7"/>
        <v>6.823033054669696</v>
      </c>
      <c r="T34" s="8">
        <f t="shared" si="8"/>
        <v>7.8227075791524916</v>
      </c>
      <c r="U34">
        <f t="shared" si="9"/>
        <v>0.82724953510815435</v>
      </c>
      <c r="V34">
        <f t="shared" si="10"/>
        <v>0.76637501238334049</v>
      </c>
    </row>
    <row r="35" spans="1:22">
      <c r="A35">
        <v>17</v>
      </c>
      <c r="B35" t="s">
        <v>68</v>
      </c>
      <c r="C35" t="s">
        <v>125</v>
      </c>
      <c r="D35">
        <v>41</v>
      </c>
      <c r="E35">
        <v>8.4857404232025105E-2</v>
      </c>
      <c r="F35">
        <v>0.108654022216796</v>
      </c>
      <c r="G35">
        <v>9.7145915031433105E-2</v>
      </c>
      <c r="H35">
        <v>4.5764787064401902E-2</v>
      </c>
      <c r="I35">
        <v>10</v>
      </c>
      <c r="J35">
        <v>9</v>
      </c>
      <c r="K35">
        <f>'validation_q-a'!D34</f>
        <v>8.5</v>
      </c>
      <c r="L35" s="3">
        <f t="shared" si="1"/>
        <v>10</v>
      </c>
      <c r="M35">
        <f t="shared" si="2"/>
        <v>9.6885780493418075E-2</v>
      </c>
      <c r="N35">
        <f t="shared" si="3"/>
        <v>8.4684609630041656</v>
      </c>
      <c r="O35">
        <f t="shared" si="4"/>
        <v>7.9526914445062467</v>
      </c>
      <c r="P35">
        <f t="shared" si="11"/>
        <v>0.108654022216796</v>
      </c>
      <c r="Q35">
        <f t="shared" si="5"/>
        <v>8.4857404232025105E-2</v>
      </c>
      <c r="R35">
        <f t="shared" si="6"/>
        <v>8.9762187177936248</v>
      </c>
      <c r="S35">
        <f t="shared" si="7"/>
        <v>8.3065933783849069</v>
      </c>
      <c r="T35" s="8">
        <f t="shared" si="8"/>
        <v>9.4487918381782734</v>
      </c>
      <c r="U35">
        <f t="shared" si="9"/>
        <v>0.95859878168925294</v>
      </c>
      <c r="V35">
        <f t="shared" si="10"/>
        <v>0.91067632121771114</v>
      </c>
    </row>
    <row r="36" spans="1:22">
      <c r="A36">
        <v>17</v>
      </c>
      <c r="B36" t="s">
        <v>70</v>
      </c>
      <c r="C36" t="s">
        <v>126</v>
      </c>
      <c r="D36" t="s">
        <v>134</v>
      </c>
      <c r="E36">
        <v>0.16606390476226801</v>
      </c>
      <c r="F36">
        <v>9.1690838336944497E-2</v>
      </c>
      <c r="G36">
        <v>8.7902247905731201E-2</v>
      </c>
      <c r="H36">
        <v>3.97677282089259E-2</v>
      </c>
      <c r="I36">
        <v>10</v>
      </c>
      <c r="J36">
        <v>9</v>
      </c>
      <c r="K36">
        <f>'validation_q-a'!D35</f>
        <v>8.5</v>
      </c>
      <c r="L36" s="3">
        <f t="shared" si="1"/>
        <v>10</v>
      </c>
      <c r="M36">
        <f t="shared" si="2"/>
        <v>0.11521899700164791</v>
      </c>
      <c r="N36">
        <f t="shared" si="3"/>
        <v>8.4073502413100663</v>
      </c>
      <c r="O36">
        <f t="shared" si="4"/>
        <v>7.8610253619650976</v>
      </c>
      <c r="P36">
        <f t="shared" si="11"/>
        <v>0.16606390476226801</v>
      </c>
      <c r="Q36">
        <f t="shared" si="5"/>
        <v>8.7902247905731201E-2</v>
      </c>
      <c r="R36">
        <f t="shared" si="6"/>
        <v>8.7848524426420518</v>
      </c>
      <c r="S36">
        <f t="shared" si="7"/>
        <v>8.2964438994725533</v>
      </c>
      <c r="T36" s="8">
        <f t="shared" si="8"/>
        <v>9.3012211852098936</v>
      </c>
      <c r="U36">
        <f t="shared" si="9"/>
        <v>0.89491754818758451</v>
      </c>
      <c r="V36">
        <f t="shared" si="10"/>
        <v>0.88581516293835205</v>
      </c>
    </row>
    <row r="37" spans="1:22">
      <c r="A37">
        <v>18</v>
      </c>
      <c r="B37" t="s">
        <v>72</v>
      </c>
      <c r="C37" t="s">
        <v>127</v>
      </c>
      <c r="D37">
        <v>43</v>
      </c>
      <c r="E37">
        <v>0.17146891355514499</v>
      </c>
      <c r="F37">
        <v>0.22752016782760601</v>
      </c>
      <c r="G37">
        <v>0.17413169145584101</v>
      </c>
      <c r="H37">
        <v>7.9052248743302703E-2</v>
      </c>
      <c r="I37">
        <v>10</v>
      </c>
      <c r="J37">
        <v>8</v>
      </c>
      <c r="K37">
        <f>'validation_q-a'!D36</f>
        <v>9.5</v>
      </c>
      <c r="L37" s="3">
        <f t="shared" si="1"/>
        <v>10</v>
      </c>
      <c r="M37">
        <f t="shared" si="2"/>
        <v>0.19104025761286403</v>
      </c>
      <c r="N37">
        <f t="shared" si="3"/>
        <v>7.8212793726060124</v>
      </c>
      <c r="O37">
        <f t="shared" si="4"/>
        <v>7.2319190589090177</v>
      </c>
      <c r="P37">
        <f t="shared" si="11"/>
        <v>0.22752016782760601</v>
      </c>
      <c r="Q37">
        <f t="shared" si="5"/>
        <v>0.17146891355514499</v>
      </c>
      <c r="R37">
        <f t="shared" si="6"/>
        <v>8.2466648990909235</v>
      </c>
      <c r="S37">
        <f t="shared" si="7"/>
        <v>7.6845550139745065</v>
      </c>
      <c r="T37" s="8">
        <f t="shared" si="8"/>
        <v>8.6829066716455419</v>
      </c>
      <c r="U37">
        <f t="shared" si="9"/>
        <v>0.82674791493142963</v>
      </c>
      <c r="V37">
        <f t="shared" si="10"/>
        <v>0.7829960880558956</v>
      </c>
    </row>
    <row r="38" spans="1:22" ht="15" customHeight="1">
      <c r="A38">
        <v>18</v>
      </c>
      <c r="B38" t="s">
        <v>74</v>
      </c>
      <c r="C38" s="1" t="s">
        <v>128</v>
      </c>
      <c r="D38" t="s">
        <v>134</v>
      </c>
      <c r="E38">
        <v>0.17140460014343201</v>
      </c>
      <c r="F38">
        <v>0.183892726898193</v>
      </c>
      <c r="G38">
        <v>0.13644993305206299</v>
      </c>
      <c r="H38">
        <v>5.9276213468359998E-2</v>
      </c>
      <c r="I38">
        <v>10</v>
      </c>
      <c r="J38">
        <v>5.5</v>
      </c>
      <c r="K38">
        <f>'validation_q-a'!D37</f>
        <v>10</v>
      </c>
      <c r="L38" s="3">
        <f t="shared" si="1"/>
        <v>10</v>
      </c>
      <c r="M38">
        <f t="shared" si="2"/>
        <v>0.16391575336456266</v>
      </c>
      <c r="N38">
        <f t="shared" si="3"/>
        <v>7.0783610534336825</v>
      </c>
      <c r="O38">
        <f t="shared" si="4"/>
        <v>6.7425415801505242</v>
      </c>
      <c r="P38">
        <f t="shared" si="11"/>
        <v>0.183892726898193</v>
      </c>
      <c r="Q38">
        <f t="shared" si="5"/>
        <v>0.13644993305206299</v>
      </c>
      <c r="R38">
        <f t="shared" si="6"/>
        <v>7.5587563688556338</v>
      </c>
      <c r="S38">
        <f t="shared" si="7"/>
        <v>6.9679516156514465</v>
      </c>
      <c r="T38" s="8">
        <f t="shared" si="8"/>
        <v>7.9915333365196206</v>
      </c>
      <c r="U38">
        <f t="shared" si="9"/>
        <v>0.87514113800945392</v>
      </c>
      <c r="V38">
        <f t="shared" si="10"/>
        <v>0.81977886390231891</v>
      </c>
    </row>
    <row r="39" spans="1:22">
      <c r="A39">
        <v>19</v>
      </c>
      <c r="B39" t="s">
        <v>76</v>
      </c>
      <c r="C39" s="5" t="s">
        <v>117</v>
      </c>
      <c r="D39">
        <v>47</v>
      </c>
      <c r="E39">
        <v>0.741140097379684</v>
      </c>
      <c r="F39">
        <v>0.97284964844584398</v>
      </c>
      <c r="G39">
        <v>0.59133151173591603</v>
      </c>
      <c r="H39">
        <v>0.31516304021188601</v>
      </c>
      <c r="I39">
        <v>4.5</v>
      </c>
      <c r="J39">
        <v>1</v>
      </c>
      <c r="K39">
        <f>'validation_q-a'!D38</f>
        <v>10</v>
      </c>
      <c r="L39" s="3">
        <f t="shared" si="1"/>
        <v>4.5</v>
      </c>
      <c r="M39">
        <f t="shared" si="2"/>
        <v>0.768440419187148</v>
      </c>
      <c r="N39">
        <f t="shared" si="3"/>
        <v>1.7299455006917317</v>
      </c>
      <c r="O39">
        <f t="shared" si="4"/>
        <v>1.2199182510375977</v>
      </c>
      <c r="P39">
        <f t="shared" si="11"/>
        <v>0.97284964844584398</v>
      </c>
      <c r="Q39">
        <f t="shared" si="5"/>
        <v>0.59133151173591603</v>
      </c>
      <c r="R39">
        <f t="shared" si="6"/>
        <v>1.5955666303634644</v>
      </c>
      <c r="S39">
        <f t="shared" si="7"/>
        <v>2.1183463533719364</v>
      </c>
      <c r="T39" s="8">
        <f t="shared" si="8"/>
        <v>1.8333333333333333</v>
      </c>
      <c r="U39">
        <f t="shared" si="9"/>
        <v>0</v>
      </c>
      <c r="V39">
        <f t="shared" si="10"/>
        <v>0</v>
      </c>
    </row>
    <row r="40" spans="1:22" ht="15" customHeight="1">
      <c r="A40">
        <v>19</v>
      </c>
      <c r="B40" t="s">
        <v>78</v>
      </c>
      <c r="C40" s="1" t="s">
        <v>129</v>
      </c>
      <c r="D40" t="s">
        <v>134</v>
      </c>
      <c r="E40">
        <v>4.3009936809539698E-2</v>
      </c>
      <c r="F40">
        <v>9.0089678764343206E-2</v>
      </c>
      <c r="G40">
        <v>8.9024424552917397E-2</v>
      </c>
      <c r="H40">
        <v>4.8068570140624801E-2</v>
      </c>
      <c r="I40">
        <v>10</v>
      </c>
      <c r="J40">
        <v>5.5</v>
      </c>
      <c r="K40">
        <f>'validation_q-a'!D39</f>
        <v>10</v>
      </c>
      <c r="L40" s="3">
        <f t="shared" si="1"/>
        <v>10</v>
      </c>
      <c r="M40">
        <f t="shared" si="2"/>
        <v>7.4041346708933434E-2</v>
      </c>
      <c r="N40">
        <f t="shared" si="3"/>
        <v>7.377942408952447</v>
      </c>
      <c r="O40">
        <f t="shared" si="4"/>
        <v>7.1919136134286701</v>
      </c>
      <c r="P40">
        <f t="shared" si="11"/>
        <v>9.0089678764343206E-2</v>
      </c>
      <c r="Q40">
        <f t="shared" si="5"/>
        <v>4.3009936809539698E-2</v>
      </c>
      <c r="R40">
        <f t="shared" si="6"/>
        <v>7.8714331959684669</v>
      </c>
      <c r="S40">
        <f t="shared" si="7"/>
        <v>7.2794182697931911</v>
      </c>
      <c r="T40" s="8">
        <f t="shared" si="8"/>
        <v>8.3680767905203091</v>
      </c>
      <c r="U40">
        <f t="shared" si="9"/>
        <v>0.97919106019225188</v>
      </c>
      <c r="V40">
        <f t="shared" si="10"/>
        <v>0.94165501411993358</v>
      </c>
    </row>
    <row r="41" spans="1:22">
      <c r="A41">
        <v>20</v>
      </c>
      <c r="B41" t="s">
        <v>80</v>
      </c>
      <c r="C41" t="s">
        <v>130</v>
      </c>
      <c r="D41">
        <v>50</v>
      </c>
      <c r="E41">
        <v>0.300643861293792</v>
      </c>
      <c r="F41">
        <v>0.34794461727142301</v>
      </c>
      <c r="G41">
        <v>0.25358390808105402</v>
      </c>
      <c r="H41">
        <v>0.14483489289484799</v>
      </c>
      <c r="I41">
        <v>10</v>
      </c>
      <c r="J41">
        <v>4</v>
      </c>
      <c r="K41">
        <f>'validation_q-a'!D40</f>
        <v>8.5</v>
      </c>
      <c r="L41" s="3">
        <f t="shared" si="1"/>
        <v>10</v>
      </c>
      <c r="M41">
        <f t="shared" si="2"/>
        <v>0.30072412888208966</v>
      </c>
      <c r="N41">
        <f t="shared" si="3"/>
        <v>6.1223331350419263</v>
      </c>
      <c r="O41">
        <f t="shared" si="4"/>
        <v>5.6834997025628891</v>
      </c>
      <c r="P41">
        <f t="shared" si="11"/>
        <v>0.34794461727142301</v>
      </c>
      <c r="Q41">
        <f t="shared" si="5"/>
        <v>0.25358390808105402</v>
      </c>
      <c r="R41">
        <f t="shared" si="6"/>
        <v>6.5119167342782012</v>
      </c>
      <c r="S41">
        <f t="shared" si="7"/>
        <v>6.0775050322214765</v>
      </c>
      <c r="T41" s="8">
        <f t="shared" si="8"/>
        <v>6.8790423319552358</v>
      </c>
      <c r="U41">
        <f t="shared" si="9"/>
        <v>0.69316851806944424</v>
      </c>
      <c r="V41">
        <f t="shared" si="10"/>
        <v>0.63425688110369738</v>
      </c>
    </row>
    <row r="42" spans="1:22">
      <c r="A42">
        <v>20</v>
      </c>
      <c r="B42" t="s">
        <v>82</v>
      </c>
      <c r="C42" t="s">
        <v>131</v>
      </c>
      <c r="D42" t="s">
        <v>134</v>
      </c>
      <c r="E42">
        <v>0.12367022037506099</v>
      </c>
      <c r="F42">
        <v>0.144543051719665</v>
      </c>
      <c r="G42">
        <v>9.0001106262207003E-2</v>
      </c>
      <c r="H42">
        <v>7.6786503202914497E-2</v>
      </c>
      <c r="I42">
        <v>10</v>
      </c>
      <c r="J42">
        <v>6.5</v>
      </c>
      <c r="K42">
        <f>'validation_q-a'!D41</f>
        <v>8.5</v>
      </c>
      <c r="L42" s="3">
        <f t="shared" si="1"/>
        <v>10</v>
      </c>
      <c r="M42">
        <f t="shared" si="2"/>
        <v>0.11940479278564435</v>
      </c>
      <c r="N42">
        <f t="shared" si="3"/>
        <v>7.560064255363411</v>
      </c>
      <c r="O42">
        <f t="shared" si="4"/>
        <v>7.2150963830451165</v>
      </c>
      <c r="P42">
        <f t="shared" si="11"/>
        <v>0.144543051719665</v>
      </c>
      <c r="Q42">
        <f t="shared" si="5"/>
        <v>9.0001106262207003E-2</v>
      </c>
      <c r="R42">
        <f t="shared" si="6"/>
        <v>8.0232552861173936</v>
      </c>
      <c r="S42">
        <f t="shared" si="7"/>
        <v>7.4561143716176339</v>
      </c>
      <c r="T42" s="8">
        <f t="shared" si="8"/>
        <v>8.4982137053862967</v>
      </c>
      <c r="U42">
        <f t="shared" si="9"/>
        <v>0.91878930000096948</v>
      </c>
      <c r="V42">
        <f t="shared" si="10"/>
        <v>0.88013892323080845</v>
      </c>
    </row>
  </sheetData>
  <mergeCells count="6">
    <mergeCell ref="I1:J1"/>
    <mergeCell ref="A1:A2"/>
    <mergeCell ref="B1:B2"/>
    <mergeCell ref="C1:C2"/>
    <mergeCell ref="D1:D2"/>
    <mergeCell ref="E1:H1"/>
  </mergeCells>
  <conditionalFormatting sqref="E3:E42">
    <cfRule type="colorScale" priority="12">
      <colorScale>
        <cfvo type="min"/>
        <cfvo type="percentile" val="50"/>
        <cfvo type="max"/>
        <color rgb="FF63BE7B"/>
        <color rgb="FFFFEB84"/>
        <color rgb="FFF8696B"/>
      </colorScale>
    </cfRule>
  </conditionalFormatting>
  <conditionalFormatting sqref="F3:F42">
    <cfRule type="colorScale" priority="11">
      <colorScale>
        <cfvo type="min"/>
        <cfvo type="percentile" val="50"/>
        <cfvo type="max"/>
        <color rgb="FF63BE7B"/>
        <color rgb="FFFFEB84"/>
        <color rgb="FFF8696B"/>
      </colorScale>
    </cfRule>
  </conditionalFormatting>
  <conditionalFormatting sqref="G3:G42">
    <cfRule type="colorScale" priority="10">
      <colorScale>
        <cfvo type="min"/>
        <cfvo type="percentile" val="50"/>
        <cfvo type="max"/>
        <color rgb="FF63BE7B"/>
        <color rgb="FFFFEB84"/>
        <color rgb="FFF8696B"/>
      </colorScale>
    </cfRule>
  </conditionalFormatting>
  <conditionalFormatting sqref="H3:H42">
    <cfRule type="dataBar" priority="9">
      <dataBar>
        <cfvo type="min"/>
        <cfvo type="max"/>
        <color rgb="FFFF555A"/>
      </dataBar>
      <extLst>
        <ext xmlns:x14="http://schemas.microsoft.com/office/spreadsheetml/2009/9/main" uri="{B025F937-C7B1-47D3-B67F-A62EFF666E3E}">
          <x14:id>{89C55016-BDCF-4A48-A507-FEEF63B4B932}</x14:id>
        </ext>
      </extLst>
    </cfRule>
  </conditionalFormatting>
  <conditionalFormatting sqref="I3:I42">
    <cfRule type="dataBar" priority="8">
      <dataBar>
        <cfvo type="min"/>
        <cfvo type="max"/>
        <color rgb="FF63C384"/>
      </dataBar>
      <extLst>
        <ext xmlns:x14="http://schemas.microsoft.com/office/spreadsheetml/2009/9/main" uri="{B025F937-C7B1-47D3-B67F-A62EFF666E3E}">
          <x14:id>{7A0B4137-99EF-49D3-A8E7-D8AF39E6AD7F}</x14:id>
        </ext>
      </extLst>
    </cfRule>
  </conditionalFormatting>
  <conditionalFormatting sqref="J3:J42">
    <cfRule type="colorScale" priority="13">
      <colorScale>
        <cfvo type="min"/>
        <cfvo type="percentile" val="50"/>
        <cfvo type="max"/>
        <color rgb="FFF8696B"/>
        <color rgb="FFFFEB84"/>
        <color rgb="FF63BE7B"/>
      </colorScale>
    </cfRule>
  </conditionalFormatting>
  <conditionalFormatting sqref="K3:K42">
    <cfRule type="dataBar" priority="7">
      <dataBar>
        <cfvo type="min"/>
        <cfvo type="max"/>
        <color rgb="FF63C384"/>
      </dataBar>
      <extLst>
        <ext xmlns:x14="http://schemas.microsoft.com/office/spreadsheetml/2009/9/main" uri="{B025F937-C7B1-47D3-B67F-A62EFF666E3E}">
          <x14:id>{7BC818AA-E1A5-4B18-9A49-213636377D7C}</x14:id>
        </ext>
      </extLst>
    </cfRule>
  </conditionalFormatting>
  <conditionalFormatting sqref="L3:L42">
    <cfRule type="colorScale" priority="14">
      <colorScale>
        <cfvo type="min"/>
        <cfvo type="percentile" val="50"/>
        <cfvo type="max"/>
        <color rgb="FFF8696B"/>
        <color rgb="FFFFEB84"/>
        <color rgb="FF63BE7B"/>
      </colorScale>
    </cfRule>
  </conditionalFormatting>
  <conditionalFormatting sqref="N3:N42">
    <cfRule type="colorScale" priority="5">
      <colorScale>
        <cfvo type="min"/>
        <cfvo type="percentile" val="50"/>
        <cfvo type="max"/>
        <color rgb="FFF8696B"/>
        <color rgb="FFFFEB84"/>
        <color rgb="FF63BE7B"/>
      </colorScale>
    </cfRule>
  </conditionalFormatting>
  <conditionalFormatting sqref="O3:O42">
    <cfRule type="colorScale" priority="4">
      <colorScale>
        <cfvo type="min"/>
        <cfvo type="percentile" val="50"/>
        <cfvo type="max"/>
        <color rgb="FFF8696B"/>
        <color rgb="FFFFEB84"/>
        <color rgb="FF63BE7B"/>
      </colorScale>
    </cfRule>
  </conditionalFormatting>
  <conditionalFormatting sqref="R3:R42">
    <cfRule type="colorScale" priority="3">
      <colorScale>
        <cfvo type="min"/>
        <cfvo type="percentile" val="50"/>
        <cfvo type="max"/>
        <color rgb="FFF8696B"/>
        <color rgb="FFFFEB84"/>
        <color rgb="FF63BE7B"/>
      </colorScale>
    </cfRule>
  </conditionalFormatting>
  <conditionalFormatting sqref="S3:S42">
    <cfRule type="colorScale" priority="2">
      <colorScale>
        <cfvo type="min"/>
        <cfvo type="percentile" val="50"/>
        <cfvo type="max"/>
        <color rgb="FFF8696B"/>
        <color rgb="FFFFEB84"/>
        <color rgb="FF63BE7B"/>
      </colorScale>
    </cfRule>
  </conditionalFormatting>
  <conditionalFormatting sqref="T3:T42">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dataBar" id="{89C55016-BDCF-4A48-A507-FEEF63B4B932}">
            <x14:dataBar minLength="0" maxLength="100" border="1" negativeBarBorderColorSameAsPositive="0">
              <x14:cfvo type="autoMin"/>
              <x14:cfvo type="autoMax"/>
              <x14:borderColor rgb="FFFF555A"/>
              <x14:negativeFillColor rgb="FFFF0000"/>
              <x14:negativeBorderColor rgb="FFFF0000"/>
              <x14:axisColor rgb="FF000000"/>
            </x14:dataBar>
          </x14:cfRule>
          <xm:sqref>H3:H42</xm:sqref>
        </x14:conditionalFormatting>
        <x14:conditionalFormatting xmlns:xm="http://schemas.microsoft.com/office/excel/2006/main">
          <x14:cfRule type="dataBar" id="{7A0B4137-99EF-49D3-A8E7-D8AF39E6AD7F}">
            <x14:dataBar minLength="0" maxLength="100" border="1" negativeBarBorderColorSameAsPositive="0">
              <x14:cfvo type="autoMin"/>
              <x14:cfvo type="autoMax"/>
              <x14:borderColor rgb="FF63C384"/>
              <x14:negativeFillColor rgb="FFFF0000"/>
              <x14:negativeBorderColor rgb="FFFF0000"/>
              <x14:axisColor rgb="FF000000"/>
            </x14:dataBar>
          </x14:cfRule>
          <xm:sqref>I3:I42</xm:sqref>
        </x14:conditionalFormatting>
        <x14:conditionalFormatting xmlns:xm="http://schemas.microsoft.com/office/excel/2006/main">
          <x14:cfRule type="dataBar" id="{7BC818AA-E1A5-4B18-9A49-213636377D7C}">
            <x14:dataBar minLength="0" maxLength="100" border="1" negativeBarBorderColorSameAsPositive="0">
              <x14:cfvo type="autoMin"/>
              <x14:cfvo type="autoMax"/>
              <x14:borderColor rgb="FF63C384"/>
              <x14:negativeFillColor rgb="FFFF0000"/>
              <x14:negativeBorderColor rgb="FFFF0000"/>
              <x14:axisColor rgb="FF000000"/>
            </x14:dataBar>
          </x14:cfRule>
          <xm:sqref>K3:K42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49CFA-4342-4DCB-A153-3E2FAC7DF9E9}">
  <dimension ref="A1:CH74"/>
  <sheetViews>
    <sheetView tabSelected="1" zoomScale="70" zoomScaleNormal="70" workbookViewId="0">
      <selection activeCell="P33" sqref="P33"/>
    </sheetView>
  </sheetViews>
  <sheetFormatPr defaultRowHeight="15"/>
  <cols>
    <col min="5" max="5" width="8.7109375" style="16"/>
    <col min="7" max="7" width="8.7109375" style="22"/>
    <col min="10" max="10" width="8.7109375" style="22"/>
    <col min="13" max="13" width="8.7109375" style="22"/>
    <col min="16" max="16" width="8.7109375" style="22"/>
    <col min="17" max="17" width="8.7109375" style="16"/>
    <col min="19" max="19" width="8.7109375" style="22"/>
    <col min="20" max="20" width="8.7109375" style="16"/>
    <col min="22" max="22" width="8.7109375" style="22"/>
    <col min="23" max="23" width="8.7109375" style="16"/>
    <col min="26" max="26" width="8.7109375" style="22"/>
    <col min="27" max="27" width="8.7109375" style="62"/>
    <col min="29" max="29" width="8.7109375" style="22"/>
    <col min="30" max="30" width="8.7109375" style="16"/>
    <col min="32" max="32" width="8.7109375" style="22"/>
    <col min="53" max="53" width="31.140625" customWidth="1"/>
  </cols>
  <sheetData>
    <row r="1" spans="1:86">
      <c r="A1" s="107" t="s">
        <v>0</v>
      </c>
      <c r="B1" s="107" t="s">
        <v>1</v>
      </c>
      <c r="C1" s="107" t="s">
        <v>2</v>
      </c>
      <c r="D1" s="107" t="s">
        <v>84</v>
      </c>
      <c r="E1" s="99" t="s">
        <v>406</v>
      </c>
      <c r="F1" s="100"/>
      <c r="G1" s="101"/>
      <c r="H1" s="102" t="s">
        <v>407</v>
      </c>
      <c r="I1" s="97"/>
      <c r="J1" s="98"/>
      <c r="K1" s="114" t="s">
        <v>408</v>
      </c>
      <c r="L1" s="114"/>
      <c r="M1" s="115"/>
      <c r="N1" s="97" t="s">
        <v>409</v>
      </c>
      <c r="O1" s="97"/>
      <c r="P1" s="98"/>
      <c r="Q1" s="99" t="s">
        <v>410</v>
      </c>
      <c r="R1" s="100"/>
      <c r="S1" s="101"/>
      <c r="T1" s="102" t="s">
        <v>411</v>
      </c>
      <c r="U1" s="97"/>
      <c r="V1" s="98"/>
      <c r="W1" s="103" t="s">
        <v>376</v>
      </c>
      <c r="X1" s="104"/>
      <c r="Y1" s="104"/>
      <c r="Z1" s="104"/>
      <c r="AA1" s="105"/>
      <c r="AB1" s="102" t="s">
        <v>412</v>
      </c>
      <c r="AC1" s="97"/>
      <c r="AD1" s="98"/>
      <c r="AE1" s="99" t="s">
        <v>452</v>
      </c>
      <c r="AF1" s="100"/>
      <c r="AG1" s="101"/>
      <c r="AM1" s="90" t="s">
        <v>525</v>
      </c>
      <c r="AN1" s="91"/>
      <c r="AO1" s="92"/>
      <c r="AP1" s="93" t="s">
        <v>526</v>
      </c>
      <c r="AQ1" s="94"/>
      <c r="AR1" s="95"/>
      <c r="AS1" s="90" t="s">
        <v>931</v>
      </c>
      <c r="AT1" s="91"/>
      <c r="AU1" s="92"/>
      <c r="AV1" s="93" t="s">
        <v>965</v>
      </c>
      <c r="AW1" s="94"/>
      <c r="AX1" s="95"/>
      <c r="AY1" s="72" t="s">
        <v>325</v>
      </c>
      <c r="AZ1" s="73" t="s">
        <v>323</v>
      </c>
      <c r="BA1" s="8"/>
      <c r="BB1" s="90" t="s">
        <v>547</v>
      </c>
      <c r="BC1" s="91"/>
      <c r="BD1" s="92"/>
      <c r="BE1" s="93" t="s">
        <v>588</v>
      </c>
      <c r="BF1" s="94"/>
      <c r="BG1" s="95"/>
      <c r="BH1" s="96" t="s">
        <v>669</v>
      </c>
      <c r="BI1" s="91"/>
      <c r="BJ1" s="92"/>
      <c r="BK1" s="93" t="s">
        <v>727</v>
      </c>
      <c r="BL1" s="94"/>
      <c r="BM1" s="95"/>
      <c r="BN1" s="96" t="s">
        <v>767</v>
      </c>
      <c r="BO1" s="91"/>
      <c r="BP1" s="92"/>
      <c r="BQ1" s="93" t="s">
        <v>768</v>
      </c>
      <c r="BR1" s="94"/>
      <c r="BS1" s="95"/>
      <c r="BT1" s="96" t="s">
        <v>769</v>
      </c>
      <c r="BU1" s="91"/>
      <c r="BV1" s="92"/>
      <c r="BW1" s="93" t="s">
        <v>770</v>
      </c>
      <c r="BX1" s="94"/>
      <c r="BY1" s="95"/>
      <c r="BZ1" s="96" t="s">
        <v>771</v>
      </c>
      <c r="CA1" s="91"/>
      <c r="CB1" s="92"/>
      <c r="CC1" s="72" t="s">
        <v>325</v>
      </c>
      <c r="CD1" s="73" t="s">
        <v>323</v>
      </c>
      <c r="CE1" s="73" t="s">
        <v>966</v>
      </c>
      <c r="CH1" s="8"/>
    </row>
    <row r="2" spans="1:86">
      <c r="A2" s="107"/>
      <c r="B2" s="107"/>
      <c r="C2" s="107"/>
      <c r="D2" s="107"/>
      <c r="E2" s="15" t="s">
        <v>149</v>
      </c>
      <c r="F2" s="14" t="s">
        <v>150</v>
      </c>
      <c r="G2" s="19" t="s">
        <v>151</v>
      </c>
      <c r="H2" s="14" t="s">
        <v>149</v>
      </c>
      <c r="I2" s="14" t="s">
        <v>150</v>
      </c>
      <c r="J2" s="19" t="s">
        <v>151</v>
      </c>
      <c r="K2" s="51" t="s">
        <v>149</v>
      </c>
      <c r="L2" s="51" t="s">
        <v>150</v>
      </c>
      <c r="M2" s="52" t="s">
        <v>151</v>
      </c>
      <c r="N2" s="14" t="s">
        <v>149</v>
      </c>
      <c r="O2" s="14" t="s">
        <v>150</v>
      </c>
      <c r="P2" s="19" t="s">
        <v>151</v>
      </c>
      <c r="Q2" s="15" t="s">
        <v>149</v>
      </c>
      <c r="R2" s="14" t="s">
        <v>150</v>
      </c>
      <c r="S2" s="19" t="s">
        <v>151</v>
      </c>
      <c r="T2" s="15" t="s">
        <v>149</v>
      </c>
      <c r="U2" s="14" t="s">
        <v>150</v>
      </c>
      <c r="V2" s="19" t="s">
        <v>151</v>
      </c>
      <c r="W2" s="15" t="s">
        <v>149</v>
      </c>
      <c r="X2" s="14" t="s">
        <v>405</v>
      </c>
      <c r="Y2" s="14" t="s">
        <v>151</v>
      </c>
      <c r="Z2" s="14" t="s">
        <v>404</v>
      </c>
      <c r="AA2" s="24" t="s">
        <v>488</v>
      </c>
      <c r="AB2" s="14" t="s">
        <v>149</v>
      </c>
      <c r="AC2" s="14" t="s">
        <v>150</v>
      </c>
      <c r="AD2" s="19" t="s">
        <v>151</v>
      </c>
      <c r="AE2" s="15" t="s">
        <v>149</v>
      </c>
      <c r="AF2" s="14" t="s">
        <v>150</v>
      </c>
      <c r="AG2" s="19" t="s">
        <v>151</v>
      </c>
      <c r="AH2" s="14" t="s">
        <v>490</v>
      </c>
      <c r="AJ2" s="14" t="s">
        <v>492</v>
      </c>
      <c r="AK2" s="14" t="s">
        <v>491</v>
      </c>
      <c r="AL2" s="14"/>
      <c r="AM2" s="64" t="s">
        <v>149</v>
      </c>
      <c r="AN2" s="14" t="s">
        <v>150</v>
      </c>
      <c r="AO2" s="19" t="s">
        <v>151</v>
      </c>
      <c r="AP2" s="15" t="s">
        <v>149</v>
      </c>
      <c r="AQ2" s="14" t="s">
        <v>150</v>
      </c>
      <c r="AR2" s="19" t="s">
        <v>151</v>
      </c>
      <c r="AS2" s="64" t="s">
        <v>149</v>
      </c>
      <c r="AT2" s="14" t="s">
        <v>150</v>
      </c>
      <c r="AU2" s="19" t="s">
        <v>151</v>
      </c>
      <c r="AV2" s="15" t="s">
        <v>149</v>
      </c>
      <c r="AW2" s="14" t="s">
        <v>150</v>
      </c>
      <c r="AX2" s="19" t="s">
        <v>151</v>
      </c>
      <c r="AY2" s="62"/>
      <c r="AZ2" s="74"/>
      <c r="BB2" s="64" t="s">
        <v>149</v>
      </c>
      <c r="BC2" s="14" t="s">
        <v>150</v>
      </c>
      <c r="BD2" s="19" t="s">
        <v>151</v>
      </c>
      <c r="BE2" s="15" t="s">
        <v>149</v>
      </c>
      <c r="BF2" s="14" t="s">
        <v>150</v>
      </c>
      <c r="BG2" s="19" t="s">
        <v>151</v>
      </c>
      <c r="BH2" s="15" t="s">
        <v>149</v>
      </c>
      <c r="BI2" s="14" t="s">
        <v>150</v>
      </c>
      <c r="BJ2" s="19" t="s">
        <v>151</v>
      </c>
      <c r="BK2" s="15" t="s">
        <v>149</v>
      </c>
      <c r="BL2" s="14" t="s">
        <v>150</v>
      </c>
      <c r="BM2" s="19" t="s">
        <v>151</v>
      </c>
      <c r="BN2" s="15" t="s">
        <v>149</v>
      </c>
      <c r="BO2" s="14" t="s">
        <v>150</v>
      </c>
      <c r="BP2" s="19" t="s">
        <v>151</v>
      </c>
      <c r="BQ2" s="15" t="s">
        <v>149</v>
      </c>
      <c r="BR2" s="14" t="s">
        <v>150</v>
      </c>
      <c r="BS2" s="19" t="s">
        <v>151</v>
      </c>
      <c r="BT2" s="15" t="s">
        <v>149</v>
      </c>
      <c r="BU2" s="14" t="s">
        <v>150</v>
      </c>
      <c r="BV2" s="19" t="s">
        <v>151</v>
      </c>
      <c r="BW2" s="15" t="s">
        <v>149</v>
      </c>
      <c r="BX2" s="14" t="s">
        <v>150</v>
      </c>
      <c r="BY2" s="19" t="s">
        <v>151</v>
      </c>
      <c r="BZ2" s="15" t="s">
        <v>149</v>
      </c>
      <c r="CA2" s="14" t="s">
        <v>150</v>
      </c>
      <c r="CB2" s="19" t="s">
        <v>151</v>
      </c>
      <c r="CC2" s="62"/>
      <c r="CD2" s="74"/>
      <c r="CE2" s="74"/>
    </row>
    <row r="3" spans="1:86" ht="14.45" customHeight="1">
      <c r="A3" s="53" t="s">
        <v>282</v>
      </c>
      <c r="B3" t="s">
        <v>4</v>
      </c>
      <c r="C3" t="s">
        <v>5</v>
      </c>
      <c r="D3">
        <v>10</v>
      </c>
      <c r="E3" s="16" t="s">
        <v>93</v>
      </c>
      <c r="F3">
        <v>6.6924614368920317</v>
      </c>
      <c r="G3" s="20">
        <v>8</v>
      </c>
      <c r="H3" t="s">
        <v>154</v>
      </c>
      <c r="I3">
        <v>6.9514364729269902</v>
      </c>
      <c r="J3" s="22">
        <v>8</v>
      </c>
      <c r="K3" t="s">
        <v>191</v>
      </c>
      <c r="L3">
        <v>6.8449403810306801</v>
      </c>
      <c r="M3" s="22">
        <v>8</v>
      </c>
      <c r="N3" t="s">
        <v>222</v>
      </c>
      <c r="O3">
        <v>6.7603559292042803</v>
      </c>
      <c r="P3" s="22">
        <v>8</v>
      </c>
      <c r="Q3" s="16" t="s">
        <v>255</v>
      </c>
      <c r="R3">
        <v>6.8102490537971097</v>
      </c>
      <c r="S3" s="22">
        <v>8</v>
      </c>
      <c r="T3" s="16" t="s">
        <v>342</v>
      </c>
      <c r="U3" s="3">
        <v>6.8008783537753601</v>
      </c>
      <c r="V3">
        <v>8</v>
      </c>
      <c r="W3" s="23" t="s">
        <v>377</v>
      </c>
      <c r="X3">
        <v>2.3604061886280698</v>
      </c>
      <c r="Y3">
        <v>-1</v>
      </c>
      <c r="Z3">
        <v>0.85465906219128795</v>
      </c>
      <c r="AA3" s="22">
        <v>0.85465906219128795</v>
      </c>
      <c r="AB3" t="s">
        <v>413</v>
      </c>
      <c r="AC3">
        <v>7.0646863343069404</v>
      </c>
      <c r="AD3" s="22">
        <v>24</v>
      </c>
      <c r="AE3" s="16" t="s">
        <v>453</v>
      </c>
      <c r="AF3">
        <v>8.3769822492284405</v>
      </c>
      <c r="AG3" s="22">
        <v>24</v>
      </c>
      <c r="AH3">
        <v>7.3139750932221297</v>
      </c>
      <c r="AJ3">
        <v>8.5855063411126196</v>
      </c>
      <c r="AK3">
        <v>5.8552690185948002</v>
      </c>
      <c r="AM3" s="65" t="s">
        <v>493</v>
      </c>
      <c r="AN3">
        <v>6.9592964086848701</v>
      </c>
      <c r="AO3" s="22">
        <v>18</v>
      </c>
      <c r="AP3" s="16" t="s">
        <v>527</v>
      </c>
      <c r="AQ3">
        <v>5.5049871040361298</v>
      </c>
      <c r="AR3" s="22">
        <v>10</v>
      </c>
      <c r="AS3" t="s">
        <v>932</v>
      </c>
      <c r="AT3">
        <v>5.5536188884923297</v>
      </c>
      <c r="AU3">
        <v>10</v>
      </c>
      <c r="AV3" t="s">
        <v>527</v>
      </c>
      <c r="AW3">
        <v>5.9629616635980298</v>
      </c>
      <c r="AX3">
        <v>10</v>
      </c>
      <c r="AY3" s="66">
        <f>AVERAGE(AN3,AQ3,AT3,AW3)</f>
        <v>5.9952160162028401</v>
      </c>
      <c r="AZ3" s="75">
        <f>MAX(AN3,AQ3,AT3,AW3)</f>
        <v>6.9592964086848701</v>
      </c>
      <c r="BA3" s="3"/>
      <c r="BB3" s="65" t="s">
        <v>548</v>
      </c>
      <c r="BC3">
        <v>6.1886025030049101</v>
      </c>
      <c r="BD3" s="22"/>
      <c r="BE3" s="16" t="s">
        <v>589</v>
      </c>
      <c r="BF3">
        <v>8.2406791785245304</v>
      </c>
      <c r="BG3" s="22"/>
      <c r="BH3" s="16" t="s">
        <v>629</v>
      </c>
      <c r="BI3">
        <v>8.3256843596270098</v>
      </c>
      <c r="BJ3" s="22"/>
      <c r="BK3" s="16" t="s">
        <v>689</v>
      </c>
      <c r="BL3">
        <v>7.35960488392963</v>
      </c>
      <c r="BM3" s="22"/>
      <c r="BN3" s="16" t="s">
        <v>728</v>
      </c>
      <c r="BO3">
        <v>8.1668920849710105</v>
      </c>
      <c r="BP3" s="22"/>
      <c r="BQ3" s="16" t="s">
        <v>772</v>
      </c>
      <c r="BR3">
        <v>8.8881901944277892</v>
      </c>
      <c r="BS3" s="22"/>
      <c r="BT3" s="16" t="s">
        <v>811</v>
      </c>
      <c r="BU3">
        <v>7.6727771405660503</v>
      </c>
      <c r="BV3" s="22"/>
      <c r="BW3" s="16" t="s">
        <v>851</v>
      </c>
      <c r="BX3">
        <v>8.3730920535026403</v>
      </c>
      <c r="BY3" s="22"/>
      <c r="BZ3" s="16" t="s">
        <v>891</v>
      </c>
      <c r="CA3">
        <v>9.2093250940865001</v>
      </c>
      <c r="CB3" s="22"/>
      <c r="CC3" s="66">
        <f>AVERAGE(BC3,BF3,BI3,BL3,BO3,BR3,BU3,BX3,CA3)</f>
        <v>8.0472052769600069</v>
      </c>
      <c r="CD3" s="75">
        <f>MAX(BC3,BF3,BI3,BL3,BO3,BR3,BU3,BX3,CA3)</f>
        <v>9.2093250940865001</v>
      </c>
      <c r="CE3" s="75">
        <f>MAX(BF3,BR3)</f>
        <v>8.8881901944277892</v>
      </c>
    </row>
    <row r="4" spans="1:86">
      <c r="A4" s="53" t="s">
        <v>283</v>
      </c>
      <c r="B4" t="s">
        <v>6</v>
      </c>
      <c r="C4" t="s">
        <v>7</v>
      </c>
      <c r="D4" t="s">
        <v>134</v>
      </c>
      <c r="E4" s="16" t="s">
        <v>94</v>
      </c>
      <c r="F4">
        <v>9.6597705303068473</v>
      </c>
      <c r="G4" s="20">
        <v>8</v>
      </c>
      <c r="H4" t="s">
        <v>155</v>
      </c>
      <c r="I4">
        <v>9.9298554646674706</v>
      </c>
      <c r="J4" s="22">
        <v>8</v>
      </c>
      <c r="K4" t="s">
        <v>192</v>
      </c>
      <c r="L4">
        <v>9.9087244661040401</v>
      </c>
      <c r="M4" s="22">
        <v>8</v>
      </c>
      <c r="N4" t="s">
        <v>223</v>
      </c>
      <c r="O4">
        <v>9.9439732059963593</v>
      </c>
      <c r="P4" s="22">
        <v>8</v>
      </c>
      <c r="Q4" s="16" t="s">
        <v>256</v>
      </c>
      <c r="R4">
        <v>9.9297374253957695</v>
      </c>
      <c r="S4" s="22">
        <v>8</v>
      </c>
      <c r="T4" s="16" t="s">
        <v>343</v>
      </c>
      <c r="U4" s="3">
        <v>5.8779905929781497</v>
      </c>
      <c r="V4">
        <v>8</v>
      </c>
      <c r="W4" s="46" t="s">
        <v>378</v>
      </c>
      <c r="X4">
        <v>7.2692625959110897</v>
      </c>
      <c r="Y4">
        <v>7</v>
      </c>
      <c r="Z4">
        <v>2.9359292625777602</v>
      </c>
      <c r="AA4" s="22">
        <v>8.4359292625777602</v>
      </c>
      <c r="AB4" t="s">
        <v>414</v>
      </c>
      <c r="AC4">
        <v>9.9105017819300194</v>
      </c>
      <c r="AD4" s="22">
        <v>42</v>
      </c>
      <c r="AE4" s="16" t="s">
        <v>454</v>
      </c>
      <c r="AF4">
        <v>9.9349536084229992</v>
      </c>
      <c r="AG4" s="22">
        <v>42</v>
      </c>
      <c r="AH4">
        <v>9.7428486137266397</v>
      </c>
      <c r="AJ4">
        <v>9.7845750594173495</v>
      </c>
      <c r="AK4">
        <v>7.5956476737679797</v>
      </c>
      <c r="AM4" s="65" t="s">
        <v>494</v>
      </c>
      <c r="AN4">
        <v>9.9811635607974605</v>
      </c>
      <c r="AO4" s="22">
        <v>18</v>
      </c>
      <c r="AP4" s="16" t="s">
        <v>670</v>
      </c>
      <c r="AQ4">
        <v>8.7633212099795195</v>
      </c>
      <c r="AR4" s="22">
        <v>9</v>
      </c>
      <c r="AS4" t="s">
        <v>933</v>
      </c>
      <c r="AT4">
        <v>9.1583258121442306</v>
      </c>
      <c r="AU4">
        <v>9</v>
      </c>
      <c r="AV4" t="s">
        <v>974</v>
      </c>
      <c r="AW4">
        <v>9.5306260893500792</v>
      </c>
      <c r="AX4">
        <v>9</v>
      </c>
      <c r="AY4" s="66">
        <f t="shared" ref="AY4:AY42" si="0">AVERAGE(AN4,AQ4,AT4,AW4)</f>
        <v>9.3583591680678211</v>
      </c>
      <c r="AZ4" s="75">
        <f t="shared" ref="AZ4:AZ42" si="1">MAX(AN4,AQ4,AT4,AW4)</f>
        <v>9.9811635607974605</v>
      </c>
      <c r="BA4" s="3"/>
      <c r="BB4" s="65" t="s">
        <v>549</v>
      </c>
      <c r="BC4">
        <v>6.9289806552503803</v>
      </c>
      <c r="BD4" s="22"/>
      <c r="BE4" s="16" t="s">
        <v>590</v>
      </c>
      <c r="BF4">
        <v>9.7845755520619893</v>
      </c>
      <c r="BG4" s="22"/>
      <c r="BH4" s="16" t="s">
        <v>630</v>
      </c>
      <c r="BI4">
        <v>9.4662678612378901</v>
      </c>
      <c r="BJ4" s="22"/>
      <c r="BK4" s="16" t="s">
        <v>690</v>
      </c>
      <c r="BL4">
        <v>7.9679405969075097</v>
      </c>
      <c r="BM4" s="22"/>
      <c r="BN4" s="16" t="s">
        <v>729</v>
      </c>
      <c r="BO4">
        <v>7.0617940992685204</v>
      </c>
      <c r="BP4" s="22"/>
      <c r="BQ4" s="16" t="s">
        <v>773</v>
      </c>
      <c r="BR4">
        <v>9.66522618932966</v>
      </c>
      <c r="BS4" s="22"/>
      <c r="BT4" s="16" t="s">
        <v>812</v>
      </c>
      <c r="BU4">
        <v>9.4556706267914095</v>
      </c>
      <c r="BV4" s="22"/>
      <c r="BW4" s="16" t="s">
        <v>852</v>
      </c>
      <c r="BX4">
        <v>7.4317223982560803</v>
      </c>
      <c r="BY4" s="22"/>
      <c r="BZ4" s="16" t="s">
        <v>892</v>
      </c>
      <c r="CA4">
        <v>7.1090056770904599</v>
      </c>
      <c r="CB4" s="22"/>
      <c r="CC4" s="66">
        <f t="shared" ref="CC4:CC42" si="2">AVERAGE(BC4,BF4,BI4,BL4,BO4,BR4,BU4,BX4,CA4)</f>
        <v>8.3190204062437676</v>
      </c>
      <c r="CD4" s="75">
        <f t="shared" ref="CD4:CD42" si="3">MAX(BC4,BF4,BI4,BL4,BO4,BR4,BU4,BX4,CA4)</f>
        <v>9.7845755520619893</v>
      </c>
      <c r="CE4" s="75">
        <f t="shared" ref="CE4:CE42" si="4">MAX(BF4,BR4)</f>
        <v>9.7845755520619893</v>
      </c>
    </row>
    <row r="5" spans="1:86" ht="14.45" customHeight="1">
      <c r="A5" s="53" t="s">
        <v>284</v>
      </c>
      <c r="B5" t="s">
        <v>8</v>
      </c>
      <c r="C5" t="s">
        <v>9</v>
      </c>
      <c r="D5">
        <v>10</v>
      </c>
      <c r="E5" s="16" t="s">
        <v>95</v>
      </c>
      <c r="F5">
        <v>7.641547305920013</v>
      </c>
      <c r="G5" s="20">
        <v>7</v>
      </c>
      <c r="H5" t="s">
        <v>156</v>
      </c>
      <c r="I5">
        <v>8.6486558657949892</v>
      </c>
      <c r="J5" s="22">
        <v>7</v>
      </c>
      <c r="K5" t="s">
        <v>193</v>
      </c>
      <c r="L5">
        <v>8.4166763969952303</v>
      </c>
      <c r="M5" s="22">
        <v>7</v>
      </c>
      <c r="N5" s="1" t="s">
        <v>224</v>
      </c>
      <c r="O5">
        <v>8.6108307985360693</v>
      </c>
      <c r="P5" s="22">
        <v>7</v>
      </c>
      <c r="Q5" s="18" t="s">
        <v>257</v>
      </c>
      <c r="R5">
        <v>8.2792848284834495</v>
      </c>
      <c r="S5" s="22">
        <v>7</v>
      </c>
      <c r="T5" s="18" t="s">
        <v>344</v>
      </c>
      <c r="U5" s="3">
        <v>7.24693326099682</v>
      </c>
      <c r="V5">
        <v>7</v>
      </c>
      <c r="W5" s="18" t="s">
        <v>403</v>
      </c>
      <c r="X5">
        <v>5.5985179092324699</v>
      </c>
      <c r="Y5">
        <v>7</v>
      </c>
      <c r="Z5">
        <v>6.7651845758991396</v>
      </c>
      <c r="AA5" s="22">
        <v>6.7651845758991396</v>
      </c>
      <c r="AB5" t="s">
        <v>415</v>
      </c>
      <c r="AC5">
        <v>7.93226222309631</v>
      </c>
      <c r="AD5" s="22">
        <v>24</v>
      </c>
      <c r="AE5" s="16" t="s">
        <v>455</v>
      </c>
      <c r="AF5">
        <v>8.4925114097177001</v>
      </c>
      <c r="AG5" s="22">
        <v>24</v>
      </c>
      <c r="AH5">
        <v>8.4123542487294802</v>
      </c>
      <c r="AJ5">
        <v>9.5493059826457998</v>
      </c>
      <c r="AK5">
        <v>7.1442418294771599</v>
      </c>
      <c r="AM5" s="65" t="s">
        <v>117</v>
      </c>
      <c r="AN5">
        <v>4.1954778373144901</v>
      </c>
      <c r="AO5" s="22">
        <v>-1</v>
      </c>
      <c r="AP5" s="16" t="s">
        <v>671</v>
      </c>
      <c r="AQ5">
        <v>7.3751253378277202</v>
      </c>
      <c r="AR5" s="22">
        <v>9</v>
      </c>
      <c r="AS5" t="s">
        <v>934</v>
      </c>
      <c r="AT5">
        <v>5.9130622077441197</v>
      </c>
      <c r="AU5">
        <v>9</v>
      </c>
      <c r="AV5" t="s">
        <v>975</v>
      </c>
      <c r="AW5">
        <v>7.6366926549804202</v>
      </c>
      <c r="AX5">
        <v>9</v>
      </c>
      <c r="AY5" s="66">
        <f t="shared" si="0"/>
        <v>6.2800895094666878</v>
      </c>
      <c r="AZ5" s="75">
        <f t="shared" si="1"/>
        <v>7.6366926549804202</v>
      </c>
      <c r="BA5" s="3"/>
      <c r="BB5" s="65" t="s">
        <v>550</v>
      </c>
      <c r="BC5">
        <v>7.3109081878359303</v>
      </c>
      <c r="BD5" s="22"/>
      <c r="BE5" s="16" t="s">
        <v>591</v>
      </c>
      <c r="BF5">
        <v>9.3826394639776503</v>
      </c>
      <c r="BG5" s="22"/>
      <c r="BH5" s="16" t="s">
        <v>631</v>
      </c>
      <c r="BI5">
        <v>6.14612997584738</v>
      </c>
      <c r="BJ5" s="22"/>
      <c r="BK5" s="16" t="s">
        <v>691</v>
      </c>
      <c r="BL5">
        <v>4.4093409815355802</v>
      </c>
      <c r="BM5" s="22"/>
      <c r="BN5" s="16" t="s">
        <v>730</v>
      </c>
      <c r="BO5">
        <v>4.3333333333333304</v>
      </c>
      <c r="BP5" s="22"/>
      <c r="BQ5" s="16" t="s">
        <v>774</v>
      </c>
      <c r="BR5">
        <v>8.53356630489548</v>
      </c>
      <c r="BS5" s="22"/>
      <c r="BT5" s="16" t="s">
        <v>813</v>
      </c>
      <c r="BU5">
        <v>5.1753172399324097</v>
      </c>
      <c r="BV5" s="22"/>
      <c r="BW5" s="16" t="s">
        <v>853</v>
      </c>
      <c r="BX5">
        <v>6.3708522890548904</v>
      </c>
      <c r="BY5" s="22"/>
      <c r="BZ5" s="16" t="s">
        <v>893</v>
      </c>
      <c r="CA5">
        <v>6.1939226036116102</v>
      </c>
      <c r="CB5" s="22"/>
      <c r="CC5" s="66">
        <f t="shared" si="2"/>
        <v>6.4284455977804731</v>
      </c>
      <c r="CD5" s="75">
        <f t="shared" si="3"/>
        <v>9.3826394639776503</v>
      </c>
      <c r="CE5" s="75">
        <f t="shared" si="4"/>
        <v>9.3826394639776503</v>
      </c>
    </row>
    <row r="6" spans="1:86" ht="14.45" customHeight="1">
      <c r="A6" s="53" t="s">
        <v>285</v>
      </c>
      <c r="B6" t="s">
        <v>10</v>
      </c>
      <c r="C6" t="s">
        <v>11</v>
      </c>
      <c r="D6" t="s">
        <v>134</v>
      </c>
      <c r="E6" s="16" t="s">
        <v>96</v>
      </c>
      <c r="F6">
        <v>7.8988772491939399</v>
      </c>
      <c r="G6" s="20">
        <v>7</v>
      </c>
      <c r="H6" t="s">
        <v>157</v>
      </c>
      <c r="I6">
        <v>8.7823018482816302</v>
      </c>
      <c r="J6" s="22">
        <v>7</v>
      </c>
      <c r="K6" t="s">
        <v>194</v>
      </c>
      <c r="L6">
        <v>8.5769458741836608</v>
      </c>
      <c r="M6" s="22">
        <v>7</v>
      </c>
      <c r="N6" s="1" t="s">
        <v>225</v>
      </c>
      <c r="O6">
        <v>9.4509722822819295</v>
      </c>
      <c r="P6" s="22">
        <v>7</v>
      </c>
      <c r="Q6" s="18" t="s">
        <v>258</v>
      </c>
      <c r="R6">
        <v>9.0657193148408393</v>
      </c>
      <c r="S6" s="22">
        <v>7</v>
      </c>
      <c r="T6" s="18" t="s">
        <v>344</v>
      </c>
      <c r="U6" s="3">
        <v>7.4916259533785103</v>
      </c>
      <c r="V6">
        <v>7</v>
      </c>
      <c r="W6" s="47" t="s">
        <v>379</v>
      </c>
      <c r="X6">
        <v>2.11212448929078</v>
      </c>
      <c r="Y6">
        <v>7</v>
      </c>
      <c r="Z6">
        <v>2.7963350156065698</v>
      </c>
      <c r="AA6" s="22">
        <v>4.1735279980627098</v>
      </c>
      <c r="AB6" t="s">
        <v>416</v>
      </c>
      <c r="AC6">
        <v>9.6950718793287596</v>
      </c>
      <c r="AD6" s="22">
        <v>24</v>
      </c>
      <c r="AE6" s="16" t="s">
        <v>456</v>
      </c>
      <c r="AF6">
        <v>9.8190541896289307</v>
      </c>
      <c r="AG6" s="22">
        <v>24</v>
      </c>
      <c r="AH6">
        <v>9.8333333333333304</v>
      </c>
      <c r="AJ6">
        <v>7.4094458080492398</v>
      </c>
      <c r="AK6">
        <v>3.7456140350877098</v>
      </c>
      <c r="AM6" s="65" t="s">
        <v>495</v>
      </c>
      <c r="AN6">
        <v>6.3478515398897004</v>
      </c>
      <c r="AO6" s="22">
        <v>18</v>
      </c>
      <c r="AP6" s="16" t="s">
        <v>672</v>
      </c>
      <c r="AQ6">
        <v>7.12129016019757</v>
      </c>
      <c r="AR6" s="22">
        <v>9</v>
      </c>
      <c r="AS6" t="s">
        <v>935</v>
      </c>
      <c r="AT6">
        <v>6.4348402869766197</v>
      </c>
      <c r="AU6">
        <v>9</v>
      </c>
      <c r="AV6" s="1" t="s">
        <v>976</v>
      </c>
      <c r="AW6">
        <v>9.0643930099937595</v>
      </c>
      <c r="AX6">
        <v>9</v>
      </c>
      <c r="AY6" s="66">
        <f t="shared" si="0"/>
        <v>7.2420937492644128</v>
      </c>
      <c r="AZ6" s="75">
        <f t="shared" si="1"/>
        <v>9.0643930099937595</v>
      </c>
      <c r="BA6" s="3"/>
      <c r="BB6" s="65" t="s">
        <v>551</v>
      </c>
      <c r="BC6">
        <v>2.6578947368421</v>
      </c>
      <c r="BD6" s="22"/>
      <c r="BE6" s="16" t="s">
        <v>592</v>
      </c>
      <c r="BF6">
        <v>7.5761123298618802</v>
      </c>
      <c r="BG6" s="22"/>
      <c r="BH6" s="16" t="s">
        <v>632</v>
      </c>
      <c r="BI6">
        <v>8.0576320963410595</v>
      </c>
      <c r="BJ6" s="22"/>
      <c r="BK6" s="16" t="s">
        <v>692</v>
      </c>
      <c r="BL6">
        <v>2.69454674254477</v>
      </c>
      <c r="BM6" s="22"/>
      <c r="BN6" s="16" t="s">
        <v>731</v>
      </c>
      <c r="BO6">
        <v>7.3830784579480904</v>
      </c>
      <c r="BP6" s="22"/>
      <c r="BQ6" s="16" t="s">
        <v>775</v>
      </c>
      <c r="BR6">
        <v>2.2052073433282202</v>
      </c>
      <c r="BS6" s="22"/>
      <c r="BT6" s="16" t="s">
        <v>814</v>
      </c>
      <c r="BU6">
        <v>5.8828234228389702</v>
      </c>
      <c r="BV6" s="22"/>
      <c r="BW6" s="16" t="s">
        <v>854</v>
      </c>
      <c r="BX6">
        <v>7.4354878870451397</v>
      </c>
      <c r="BY6" s="22"/>
      <c r="BZ6" s="16" t="s">
        <v>894</v>
      </c>
      <c r="CA6">
        <v>5.40056673138257</v>
      </c>
      <c r="CB6" s="22"/>
      <c r="CC6" s="66">
        <f t="shared" si="2"/>
        <v>5.4770388609036438</v>
      </c>
      <c r="CD6" s="75">
        <f t="shared" si="3"/>
        <v>8.0576320963410595</v>
      </c>
      <c r="CE6" s="75">
        <f t="shared" si="4"/>
        <v>7.5761123298618802</v>
      </c>
    </row>
    <row r="7" spans="1:86" ht="14.45" customHeight="1">
      <c r="A7" s="53" t="s">
        <v>286</v>
      </c>
      <c r="B7" t="s">
        <v>12</v>
      </c>
      <c r="C7" t="s">
        <v>13</v>
      </c>
      <c r="D7">
        <v>11</v>
      </c>
      <c r="E7" s="16" t="s">
        <v>97</v>
      </c>
      <c r="F7">
        <v>9.475598856095802</v>
      </c>
      <c r="G7" s="20">
        <v>8</v>
      </c>
      <c r="H7" t="s">
        <v>158</v>
      </c>
      <c r="I7">
        <v>9.3844716578925897</v>
      </c>
      <c r="J7" s="22">
        <v>8</v>
      </c>
      <c r="K7" t="s">
        <v>195</v>
      </c>
      <c r="L7">
        <v>8.9601368580879797</v>
      </c>
      <c r="M7" s="22">
        <v>8</v>
      </c>
      <c r="N7" t="s">
        <v>226</v>
      </c>
      <c r="O7">
        <v>9.3492898920403693</v>
      </c>
      <c r="P7" s="22">
        <v>8</v>
      </c>
      <c r="Q7" s="23" t="s">
        <v>117</v>
      </c>
      <c r="R7">
        <v>2.5992276532729801</v>
      </c>
      <c r="S7" s="22">
        <v>-1</v>
      </c>
      <c r="T7" s="18" t="s">
        <v>345</v>
      </c>
      <c r="U7" s="3">
        <v>6.8397221917498499</v>
      </c>
      <c r="V7">
        <v>-1</v>
      </c>
      <c r="W7" s="18" t="s">
        <v>399</v>
      </c>
      <c r="X7">
        <v>9.3294428536025205</v>
      </c>
      <c r="Y7">
        <v>8</v>
      </c>
      <c r="Z7">
        <v>8.9961095202691901</v>
      </c>
      <c r="AA7" s="22">
        <v>8.9961095202691901</v>
      </c>
      <c r="AB7" t="s">
        <v>417</v>
      </c>
      <c r="AC7">
        <v>7.2980118617672201</v>
      </c>
      <c r="AD7" s="22">
        <v>42</v>
      </c>
      <c r="AE7" s="16" t="s">
        <v>457</v>
      </c>
      <c r="AF7">
        <v>7.7417569951108796</v>
      </c>
      <c r="AG7" s="22">
        <v>24</v>
      </c>
      <c r="AH7">
        <v>7.2307588413897097</v>
      </c>
      <c r="AJ7">
        <v>8.7320999632001595</v>
      </c>
      <c r="AK7">
        <v>5.7625303659603402</v>
      </c>
      <c r="AM7" s="65" t="s">
        <v>496</v>
      </c>
      <c r="AN7">
        <v>7.81180855556505</v>
      </c>
      <c r="AO7" s="22">
        <v>19</v>
      </c>
      <c r="AP7" s="16" t="s">
        <v>528</v>
      </c>
      <c r="AQ7">
        <v>6.4407168117840001</v>
      </c>
      <c r="AR7" s="22">
        <v>12</v>
      </c>
      <c r="AS7" t="s">
        <v>936</v>
      </c>
      <c r="AT7">
        <v>6.19133916114572</v>
      </c>
      <c r="AU7">
        <v>12</v>
      </c>
      <c r="AV7" t="s">
        <v>528</v>
      </c>
      <c r="AW7">
        <v>6.6233886131503104</v>
      </c>
      <c r="AX7">
        <v>12</v>
      </c>
      <c r="AY7" s="66">
        <f t="shared" si="0"/>
        <v>6.7668132854112706</v>
      </c>
      <c r="AZ7" s="75">
        <f t="shared" si="1"/>
        <v>7.81180855556505</v>
      </c>
      <c r="BA7" s="3"/>
      <c r="BB7" s="65" t="s">
        <v>552</v>
      </c>
      <c r="BC7">
        <v>6.15468710227473</v>
      </c>
      <c r="BD7" s="22"/>
      <c r="BE7" s="16" t="s">
        <v>593</v>
      </c>
      <c r="BF7">
        <v>9.0654335751364705</v>
      </c>
      <c r="BG7" s="22"/>
      <c r="BH7" s="16" t="s">
        <v>633</v>
      </c>
      <c r="BI7">
        <v>7.6967361330019104</v>
      </c>
      <c r="BJ7" s="22"/>
      <c r="BK7" s="16" t="s">
        <v>693</v>
      </c>
      <c r="BL7">
        <v>7.0200051112853998</v>
      </c>
      <c r="BM7" s="22"/>
      <c r="BN7" s="16" t="s">
        <v>732</v>
      </c>
      <c r="BO7">
        <v>7.7973645752717999</v>
      </c>
      <c r="BP7" s="22"/>
      <c r="BQ7" s="16" t="s">
        <v>776</v>
      </c>
      <c r="BR7">
        <v>8.2972945895488799</v>
      </c>
      <c r="BS7" s="22"/>
      <c r="BT7" s="16" t="s">
        <v>815</v>
      </c>
      <c r="BU7">
        <v>8.7466408186494107</v>
      </c>
      <c r="BV7" s="22"/>
      <c r="BW7" s="16" t="s">
        <v>855</v>
      </c>
      <c r="BX7">
        <v>7.0446845446139799</v>
      </c>
      <c r="BY7" s="22"/>
      <c r="BZ7" s="16" t="s">
        <v>895</v>
      </c>
      <c r="CA7">
        <v>8.5502851795005697</v>
      </c>
      <c r="CB7" s="22"/>
      <c r="CC7" s="66">
        <f t="shared" si="2"/>
        <v>7.8192368476981278</v>
      </c>
      <c r="CD7" s="75">
        <f t="shared" si="3"/>
        <v>9.0654335751364705</v>
      </c>
      <c r="CE7" s="75">
        <f t="shared" si="4"/>
        <v>9.0654335751364705</v>
      </c>
      <c r="CF7" s="86" t="s">
        <v>545</v>
      </c>
      <c r="CG7" s="87"/>
    </row>
    <row r="8" spans="1:86" ht="14.45" customHeight="1">
      <c r="A8" s="53" t="s">
        <v>287</v>
      </c>
      <c r="B8" t="s">
        <v>14</v>
      </c>
      <c r="C8" t="s">
        <v>15</v>
      </c>
      <c r="D8" t="s">
        <v>134</v>
      </c>
      <c r="E8" s="16" t="s">
        <v>98</v>
      </c>
      <c r="F8">
        <v>6.4327603354317882</v>
      </c>
      <c r="G8" s="20">
        <v>32</v>
      </c>
      <c r="H8" s="1" t="s">
        <v>159</v>
      </c>
      <c r="I8">
        <v>6.5662972102216104</v>
      </c>
      <c r="J8" s="22">
        <v>32</v>
      </c>
      <c r="K8" t="s">
        <v>196</v>
      </c>
      <c r="L8">
        <v>8.7643508642403098</v>
      </c>
      <c r="M8" s="22">
        <v>32</v>
      </c>
      <c r="N8" s="1" t="s">
        <v>227</v>
      </c>
      <c r="O8">
        <v>6.5070105890944596</v>
      </c>
      <c r="P8" s="22">
        <v>32</v>
      </c>
      <c r="Q8" s="18" t="s">
        <v>259</v>
      </c>
      <c r="R8">
        <v>6.8710209436860596</v>
      </c>
      <c r="S8" s="22">
        <v>8</v>
      </c>
      <c r="T8" s="18" t="s">
        <v>346</v>
      </c>
      <c r="U8" s="3">
        <v>5.1542868974555898</v>
      </c>
      <c r="V8">
        <v>32</v>
      </c>
      <c r="W8" s="18" t="s">
        <v>400</v>
      </c>
      <c r="X8">
        <v>8.7827863602501406</v>
      </c>
      <c r="Y8">
        <v>-1</v>
      </c>
      <c r="Z8">
        <v>5.9319091672676896</v>
      </c>
      <c r="AA8" s="22">
        <v>5.9319091672676896</v>
      </c>
      <c r="AB8" t="s">
        <v>418</v>
      </c>
      <c r="AC8">
        <v>7.9825576413755801</v>
      </c>
      <c r="AD8" s="22">
        <v>24</v>
      </c>
      <c r="AE8" s="16" t="s">
        <v>458</v>
      </c>
      <c r="AF8">
        <v>8.8186964860848693</v>
      </c>
      <c r="AG8" s="22">
        <v>24</v>
      </c>
      <c r="AH8">
        <v>7.09288679081933</v>
      </c>
      <c r="AJ8">
        <v>6.2201105112659798</v>
      </c>
      <c r="AK8">
        <v>5.6423681750443899</v>
      </c>
      <c r="AM8" s="65" t="s">
        <v>497</v>
      </c>
      <c r="AN8">
        <v>4.6876083351812499</v>
      </c>
      <c r="AO8" s="22">
        <v>19</v>
      </c>
      <c r="AP8" s="16" t="s">
        <v>673</v>
      </c>
      <c r="AQ8">
        <v>6.0464445554502504</v>
      </c>
      <c r="AR8" s="22">
        <v>19</v>
      </c>
      <c r="AS8" t="s">
        <v>937</v>
      </c>
      <c r="AT8">
        <v>1.15782752143226</v>
      </c>
      <c r="AU8">
        <v>-1</v>
      </c>
      <c r="AV8" s="1" t="s">
        <v>977</v>
      </c>
      <c r="AW8">
        <v>6.1313890048697104</v>
      </c>
      <c r="AX8">
        <v>19</v>
      </c>
      <c r="AY8" s="66">
        <f t="shared" si="0"/>
        <v>4.5058173542333675</v>
      </c>
      <c r="AZ8" s="75">
        <f t="shared" si="1"/>
        <v>6.1313890048697104</v>
      </c>
      <c r="BA8" s="3"/>
      <c r="BB8" s="65" t="s">
        <v>553</v>
      </c>
      <c r="BC8">
        <v>5.2739468406500496</v>
      </c>
      <c r="BD8" s="22"/>
      <c r="BE8" s="16" t="s">
        <v>594</v>
      </c>
      <c r="BF8">
        <v>6.2201108817340396</v>
      </c>
      <c r="BG8" s="22"/>
      <c r="BH8" s="16" t="s">
        <v>634</v>
      </c>
      <c r="BI8">
        <v>1.83200488861137</v>
      </c>
      <c r="BJ8" s="22"/>
      <c r="BK8" s="16" t="s">
        <v>694</v>
      </c>
      <c r="BL8">
        <v>4.2287146970906502</v>
      </c>
      <c r="BM8" s="22"/>
      <c r="BN8" s="16" t="s">
        <v>733</v>
      </c>
      <c r="BO8">
        <v>5.3533533353220397</v>
      </c>
      <c r="BP8" s="22"/>
      <c r="BQ8" s="16" t="s">
        <v>777</v>
      </c>
      <c r="BR8">
        <v>8.2525891529666602</v>
      </c>
      <c r="BS8" s="22"/>
      <c r="BT8" s="16" t="s">
        <v>816</v>
      </c>
      <c r="BU8">
        <v>3.6134708134553</v>
      </c>
      <c r="BV8" s="22"/>
      <c r="BW8" s="16" t="s">
        <v>856</v>
      </c>
      <c r="BX8">
        <v>3.6181299997460199</v>
      </c>
      <c r="BY8" s="22"/>
      <c r="BZ8" s="16" t="s">
        <v>896</v>
      </c>
      <c r="CA8">
        <v>4.6087674224131199</v>
      </c>
      <c r="CB8" s="22"/>
      <c r="CC8" s="66">
        <f t="shared" si="2"/>
        <v>4.7778986702210267</v>
      </c>
      <c r="CD8" s="75">
        <f t="shared" si="3"/>
        <v>8.2525891529666602</v>
      </c>
      <c r="CE8" s="75">
        <f t="shared" si="4"/>
        <v>8.2525891529666602</v>
      </c>
      <c r="CF8" s="86"/>
      <c r="CG8" s="87"/>
    </row>
    <row r="9" spans="1:86">
      <c r="A9" s="53" t="s">
        <v>288</v>
      </c>
      <c r="B9" t="s">
        <v>16</v>
      </c>
      <c r="C9" t="s">
        <v>17</v>
      </c>
      <c r="D9">
        <v>11</v>
      </c>
      <c r="E9" s="16" t="s">
        <v>99</v>
      </c>
      <c r="F9">
        <v>9.9407791979134696</v>
      </c>
      <c r="G9" s="20">
        <v>44</v>
      </c>
      <c r="H9" t="s">
        <v>99</v>
      </c>
      <c r="I9">
        <v>9.9288776076577001</v>
      </c>
      <c r="J9" s="22">
        <v>44</v>
      </c>
      <c r="K9" t="s">
        <v>99</v>
      </c>
      <c r="L9">
        <v>9.9349916529846407</v>
      </c>
      <c r="M9" s="22">
        <v>44</v>
      </c>
      <c r="N9" t="s">
        <v>99</v>
      </c>
      <c r="O9">
        <v>9.9868380620927404</v>
      </c>
      <c r="P9" s="22">
        <v>44</v>
      </c>
      <c r="Q9" s="16" t="s">
        <v>99</v>
      </c>
      <c r="R9">
        <v>9.8909110507851299</v>
      </c>
      <c r="S9" s="22">
        <v>44</v>
      </c>
      <c r="T9" s="16" t="s">
        <v>347</v>
      </c>
      <c r="U9" s="3">
        <v>10</v>
      </c>
      <c r="V9">
        <v>44</v>
      </c>
      <c r="W9" s="16" t="s">
        <v>347</v>
      </c>
      <c r="X9">
        <v>9.0572615431639303</v>
      </c>
      <c r="Y9">
        <v>44</v>
      </c>
      <c r="Z9">
        <v>9.8905948764972695</v>
      </c>
      <c r="AA9" s="22">
        <v>9.8905948764972695</v>
      </c>
      <c r="AB9" t="s">
        <v>419</v>
      </c>
      <c r="AC9">
        <v>9.2950939571382296</v>
      </c>
      <c r="AD9" s="22">
        <v>8</v>
      </c>
      <c r="AE9" s="16" t="s">
        <v>459</v>
      </c>
      <c r="AF9">
        <v>9.1363701182359502</v>
      </c>
      <c r="AG9" s="22">
        <v>8</v>
      </c>
      <c r="AH9">
        <v>9.8689956655685993</v>
      </c>
      <c r="AJ9">
        <v>9.4806003791174707</v>
      </c>
      <c r="AK9">
        <v>9.3212998566682597</v>
      </c>
      <c r="AM9" s="65" t="s">
        <v>498</v>
      </c>
      <c r="AN9">
        <v>8.5030991474982596</v>
      </c>
      <c r="AO9" s="22">
        <v>51</v>
      </c>
      <c r="AP9" s="16" t="s">
        <v>529</v>
      </c>
      <c r="AQ9">
        <v>9.86088767904719</v>
      </c>
      <c r="AR9" s="22">
        <v>46</v>
      </c>
      <c r="AS9" t="s">
        <v>938</v>
      </c>
      <c r="AT9">
        <v>10</v>
      </c>
      <c r="AU9">
        <v>46</v>
      </c>
      <c r="AV9" t="s">
        <v>529</v>
      </c>
      <c r="AW9">
        <v>10</v>
      </c>
      <c r="AX9">
        <v>46</v>
      </c>
      <c r="AY9" s="66">
        <f t="shared" si="0"/>
        <v>9.5909967066363624</v>
      </c>
      <c r="AZ9" s="75">
        <f t="shared" si="1"/>
        <v>10</v>
      </c>
      <c r="BA9" s="3"/>
      <c r="BB9" s="65" t="s">
        <v>554</v>
      </c>
      <c r="BC9">
        <v>9.6546329441751002</v>
      </c>
      <c r="BD9" s="22"/>
      <c r="BE9" s="16" t="s">
        <v>595</v>
      </c>
      <c r="BF9">
        <v>9.3139336684862393</v>
      </c>
      <c r="BG9" s="22"/>
      <c r="BH9" s="16" t="s">
        <v>635</v>
      </c>
      <c r="BI9">
        <v>8.9159296960130998</v>
      </c>
      <c r="BJ9" s="22"/>
      <c r="BK9" s="16" t="s">
        <v>695</v>
      </c>
      <c r="BL9">
        <v>5.8877494845304099</v>
      </c>
      <c r="BM9" s="22"/>
      <c r="BN9" s="16" t="s">
        <v>734</v>
      </c>
      <c r="BO9">
        <v>5.8487516047949502</v>
      </c>
      <c r="BP9" s="22"/>
      <c r="BQ9" s="16" t="s">
        <v>778</v>
      </c>
      <c r="BR9">
        <v>8.7961893965408393</v>
      </c>
      <c r="BS9" s="22"/>
      <c r="BT9" s="16" t="s">
        <v>817</v>
      </c>
      <c r="BU9">
        <v>8.7918849054027106</v>
      </c>
      <c r="BV9" s="22"/>
      <c r="BW9" s="16" t="s">
        <v>857</v>
      </c>
      <c r="BX9">
        <v>8.0694825992190697</v>
      </c>
      <c r="BY9" s="22"/>
      <c r="BZ9" s="16" t="s">
        <v>897</v>
      </c>
      <c r="CA9">
        <v>8.2475566167834007</v>
      </c>
      <c r="CB9" s="22"/>
      <c r="CC9" s="66">
        <f t="shared" si="2"/>
        <v>8.1695678795495361</v>
      </c>
      <c r="CD9" s="75">
        <f t="shared" si="3"/>
        <v>9.6546329441751002</v>
      </c>
      <c r="CE9" s="75">
        <f t="shared" si="4"/>
        <v>9.3139336684862393</v>
      </c>
      <c r="CF9" s="86"/>
      <c r="CG9" s="87"/>
    </row>
    <row r="10" spans="1:86">
      <c r="A10" s="53" t="s">
        <v>289</v>
      </c>
      <c r="B10" t="s">
        <v>18</v>
      </c>
      <c r="C10" t="s">
        <v>19</v>
      </c>
      <c r="D10" t="s">
        <v>134</v>
      </c>
      <c r="E10" s="16" t="s">
        <v>100</v>
      </c>
      <c r="F10">
        <v>5.9346456989271141</v>
      </c>
      <c r="G10" s="20">
        <v>25</v>
      </c>
      <c r="H10" t="s">
        <v>160</v>
      </c>
      <c r="I10">
        <v>5.8149482945640498</v>
      </c>
      <c r="J10" s="22">
        <v>25</v>
      </c>
      <c r="K10" t="s">
        <v>197</v>
      </c>
      <c r="L10">
        <v>6.0177784931313898</v>
      </c>
      <c r="M10" s="22">
        <v>25</v>
      </c>
      <c r="N10" t="s">
        <v>228</v>
      </c>
      <c r="O10">
        <v>5.6969377233238001</v>
      </c>
      <c r="P10" s="22">
        <v>25</v>
      </c>
      <c r="Q10" s="16" t="s">
        <v>197</v>
      </c>
      <c r="R10">
        <v>5.5417626303512897</v>
      </c>
      <c r="S10" s="22">
        <v>25</v>
      </c>
      <c r="T10" s="16" t="s">
        <v>348</v>
      </c>
      <c r="U10" s="3">
        <v>4.5216986935614498</v>
      </c>
      <c r="V10">
        <v>25</v>
      </c>
      <c r="W10" s="16" t="s">
        <v>380</v>
      </c>
      <c r="X10">
        <v>8.8704661119552597</v>
      </c>
      <c r="Y10">
        <v>25</v>
      </c>
      <c r="Z10">
        <v>6.3704661119552597</v>
      </c>
      <c r="AA10" s="22">
        <v>6.5371327786219302</v>
      </c>
      <c r="AB10" t="s">
        <v>420</v>
      </c>
      <c r="AC10">
        <v>4.8960767481383503</v>
      </c>
      <c r="AD10" s="22">
        <v>24</v>
      </c>
      <c r="AE10" s="16" t="s">
        <v>460</v>
      </c>
      <c r="AF10">
        <v>4.8294449010807599</v>
      </c>
      <c r="AG10" s="22">
        <v>24</v>
      </c>
      <c r="AH10">
        <v>8.2436690466708296</v>
      </c>
      <c r="AJ10">
        <v>5.3865796989483403</v>
      </c>
      <c r="AK10">
        <v>2.82345373462543</v>
      </c>
      <c r="AM10" s="65" t="s">
        <v>117</v>
      </c>
      <c r="AN10">
        <v>2.63633672088985</v>
      </c>
      <c r="AO10" s="22">
        <v>-1</v>
      </c>
      <c r="AP10" s="16" t="s">
        <v>530</v>
      </c>
      <c r="AQ10">
        <v>6.04600061396442</v>
      </c>
      <c r="AR10" s="22">
        <v>28</v>
      </c>
      <c r="AS10" t="s">
        <v>939</v>
      </c>
      <c r="AT10">
        <v>6.8584985808863701</v>
      </c>
      <c r="AU10">
        <v>28</v>
      </c>
      <c r="AV10" t="s">
        <v>969</v>
      </c>
      <c r="AW10">
        <v>6.6522282775703498</v>
      </c>
      <c r="AX10">
        <v>28</v>
      </c>
      <c r="AY10" s="66">
        <f t="shared" si="0"/>
        <v>5.5482660483277471</v>
      </c>
      <c r="AZ10" s="75">
        <f t="shared" si="1"/>
        <v>6.8584985808863701</v>
      </c>
      <c r="BA10" s="3"/>
      <c r="BB10" s="65" t="s">
        <v>555</v>
      </c>
      <c r="BC10">
        <v>2.5734535542468602</v>
      </c>
      <c r="BD10" s="22"/>
      <c r="BE10" s="16" t="s">
        <v>596</v>
      </c>
      <c r="BF10">
        <v>5.0532468361795404</v>
      </c>
      <c r="BG10" s="22"/>
      <c r="BH10" s="16" t="s">
        <v>636</v>
      </c>
      <c r="BI10">
        <v>6.1463311639167397</v>
      </c>
      <c r="BJ10" s="22"/>
      <c r="BK10" s="16" t="s">
        <v>696</v>
      </c>
      <c r="BL10">
        <v>6.1033674571671499</v>
      </c>
      <c r="BM10" s="22"/>
      <c r="BN10" s="16" t="s">
        <v>735</v>
      </c>
      <c r="BO10">
        <v>4.7690628718908403</v>
      </c>
      <c r="BP10" s="22"/>
      <c r="BQ10" s="16" t="s">
        <v>779</v>
      </c>
      <c r="BR10">
        <v>6.4479782745506</v>
      </c>
      <c r="BS10" s="22"/>
      <c r="BT10" s="16" t="s">
        <v>818</v>
      </c>
      <c r="BU10">
        <v>5.0913251059135796</v>
      </c>
      <c r="BV10" s="22"/>
      <c r="BW10" s="16" t="s">
        <v>858</v>
      </c>
      <c r="BX10">
        <v>3.8828201216250999</v>
      </c>
      <c r="BY10" s="22"/>
      <c r="BZ10" s="16" t="s">
        <v>898</v>
      </c>
      <c r="CA10">
        <v>5.6357341302965898</v>
      </c>
      <c r="CB10" s="22"/>
      <c r="CC10" s="66">
        <f t="shared" si="2"/>
        <v>5.0781466128652228</v>
      </c>
      <c r="CD10" s="75">
        <f t="shared" si="3"/>
        <v>6.4479782745506</v>
      </c>
      <c r="CE10" s="75">
        <f t="shared" si="4"/>
        <v>6.4479782745506</v>
      </c>
      <c r="CF10" s="86"/>
      <c r="CG10" s="87"/>
    </row>
    <row r="11" spans="1:86" ht="14.45" customHeight="1">
      <c r="A11" s="53" t="s">
        <v>290</v>
      </c>
      <c r="B11" t="s">
        <v>20</v>
      </c>
      <c r="C11" t="s">
        <v>21</v>
      </c>
      <c r="D11">
        <v>11</v>
      </c>
      <c r="E11" s="16" t="s">
        <v>101</v>
      </c>
      <c r="F11">
        <v>7.995123427622099</v>
      </c>
      <c r="G11" s="20">
        <v>9</v>
      </c>
      <c r="H11" t="s">
        <v>161</v>
      </c>
      <c r="I11">
        <v>8.0447914387356096</v>
      </c>
      <c r="J11" s="22">
        <v>9</v>
      </c>
      <c r="K11" t="s">
        <v>198</v>
      </c>
      <c r="L11">
        <v>9.1819652105813301</v>
      </c>
      <c r="M11" s="22">
        <v>9</v>
      </c>
      <c r="N11" t="s">
        <v>229</v>
      </c>
      <c r="O11">
        <v>8.6786676845122201</v>
      </c>
      <c r="P11" s="22">
        <v>9</v>
      </c>
      <c r="Q11" s="16" t="s">
        <v>260</v>
      </c>
      <c r="R11">
        <v>9.2152038555200608</v>
      </c>
      <c r="S11" s="22">
        <v>8</v>
      </c>
      <c r="T11" s="18" t="s">
        <v>349</v>
      </c>
      <c r="U11" s="3">
        <v>8.8024595571081292</v>
      </c>
      <c r="V11">
        <v>9</v>
      </c>
      <c r="W11" s="48" t="s">
        <v>381</v>
      </c>
      <c r="X11">
        <v>8.2229349320642608</v>
      </c>
      <c r="Y11">
        <v>8</v>
      </c>
      <c r="Z11">
        <v>9.5366604222603399</v>
      </c>
      <c r="AA11" s="22">
        <v>9.7033270889270096</v>
      </c>
      <c r="AB11" t="s">
        <v>421</v>
      </c>
      <c r="AC11">
        <v>8.5298400760653301</v>
      </c>
      <c r="AD11" s="22">
        <v>8</v>
      </c>
      <c r="AE11" s="16" t="s">
        <v>461</v>
      </c>
      <c r="AF11">
        <v>9.1574566160690498</v>
      </c>
      <c r="AG11" s="22">
        <v>8</v>
      </c>
      <c r="AH11">
        <v>9.1392513662432702</v>
      </c>
      <c r="AJ11">
        <v>7.5358625832556303</v>
      </c>
      <c r="AK11">
        <v>8.1587669970780592</v>
      </c>
      <c r="AM11" s="65" t="s">
        <v>499</v>
      </c>
      <c r="AN11">
        <v>8.3977272056435996</v>
      </c>
      <c r="AO11" s="22">
        <v>19</v>
      </c>
      <c r="AP11" s="16" t="s">
        <v>674</v>
      </c>
      <c r="AQ11">
        <v>8.4498652882137097</v>
      </c>
      <c r="AR11" s="22">
        <v>25</v>
      </c>
      <c r="AS11" t="s">
        <v>940</v>
      </c>
      <c r="AT11">
        <v>8.3470392985653206</v>
      </c>
      <c r="AU11">
        <v>25</v>
      </c>
      <c r="AV11" t="s">
        <v>674</v>
      </c>
      <c r="AW11">
        <v>8.5752704160575401</v>
      </c>
      <c r="AX11">
        <v>25</v>
      </c>
      <c r="AY11" s="66">
        <f t="shared" si="0"/>
        <v>8.4424755521200421</v>
      </c>
      <c r="AZ11" s="75">
        <f t="shared" si="1"/>
        <v>8.5752704160575401</v>
      </c>
      <c r="BA11" s="3"/>
      <c r="BB11" s="65" t="s">
        <v>556</v>
      </c>
      <c r="BC11">
        <v>8.4921002325889603</v>
      </c>
      <c r="BD11" s="22"/>
      <c r="BE11" s="16" t="s">
        <v>597</v>
      </c>
      <c r="BF11">
        <v>8.5358630978912302</v>
      </c>
      <c r="BG11" s="22"/>
      <c r="BH11" s="16" t="s">
        <v>637</v>
      </c>
      <c r="BI11">
        <v>8.0942817351203207</v>
      </c>
      <c r="BJ11" s="22"/>
      <c r="BK11" s="16" t="s">
        <v>697</v>
      </c>
      <c r="BL11">
        <v>2.4716245003997002</v>
      </c>
      <c r="BM11" s="22"/>
      <c r="BN11" s="16" t="s">
        <v>736</v>
      </c>
      <c r="BO11">
        <v>2.4102682430294302</v>
      </c>
      <c r="BP11" s="22"/>
      <c r="BQ11" s="16" t="s">
        <v>780</v>
      </c>
      <c r="BR11">
        <v>10</v>
      </c>
      <c r="BS11" s="22"/>
      <c r="BT11" s="16" t="s">
        <v>819</v>
      </c>
      <c r="BU11">
        <v>9.6953199784453901</v>
      </c>
      <c r="BV11" s="22"/>
      <c r="BW11" s="16" t="s">
        <v>859</v>
      </c>
      <c r="BX11">
        <v>8.1099967814410299</v>
      </c>
      <c r="BY11" s="22"/>
      <c r="BZ11" s="16" t="s">
        <v>899</v>
      </c>
      <c r="CA11">
        <v>10</v>
      </c>
      <c r="CB11" s="22"/>
      <c r="CC11" s="66">
        <f t="shared" si="2"/>
        <v>7.5343838409906745</v>
      </c>
      <c r="CD11" s="75">
        <f t="shared" si="3"/>
        <v>10</v>
      </c>
      <c r="CE11" s="75">
        <f t="shared" si="4"/>
        <v>10</v>
      </c>
      <c r="CF11" s="86"/>
      <c r="CG11" s="87"/>
    </row>
    <row r="12" spans="1:86" ht="14.45" customHeight="1">
      <c r="A12" s="53" t="s">
        <v>291</v>
      </c>
      <c r="B12" t="s">
        <v>22</v>
      </c>
      <c r="C12" t="s">
        <v>23</v>
      </c>
      <c r="D12" t="s">
        <v>134</v>
      </c>
      <c r="E12" s="16" t="s">
        <v>102</v>
      </c>
      <c r="F12">
        <v>8.5480556119862943</v>
      </c>
      <c r="G12" s="20">
        <v>9</v>
      </c>
      <c r="H12" s="1" t="s">
        <v>162</v>
      </c>
      <c r="I12">
        <v>8.5609891457754692</v>
      </c>
      <c r="J12" s="22">
        <v>9</v>
      </c>
      <c r="K12" t="s">
        <v>199</v>
      </c>
      <c r="L12">
        <v>8.8850196029760102</v>
      </c>
      <c r="M12" s="22">
        <v>9</v>
      </c>
      <c r="N12" s="1" t="s">
        <v>230</v>
      </c>
      <c r="O12">
        <v>8.9407076554652907</v>
      </c>
      <c r="P12" s="22">
        <v>9</v>
      </c>
      <c r="Q12" s="18" t="s">
        <v>261</v>
      </c>
      <c r="R12">
        <v>9.08499906202543</v>
      </c>
      <c r="S12" s="22">
        <v>8</v>
      </c>
      <c r="T12" s="16" t="s">
        <v>350</v>
      </c>
      <c r="U12" s="3">
        <v>6.8858817892411999</v>
      </c>
      <c r="V12">
        <v>9</v>
      </c>
      <c r="W12" s="48" t="s">
        <v>381</v>
      </c>
      <c r="X12">
        <v>6.3611070691478497</v>
      </c>
      <c r="Y12">
        <v>8</v>
      </c>
      <c r="Z12">
        <v>7.9049667182706598</v>
      </c>
      <c r="AA12" s="22">
        <v>7.9225105779197804</v>
      </c>
      <c r="AB12" t="s">
        <v>422</v>
      </c>
      <c r="AC12">
        <v>8.6340063649754093</v>
      </c>
      <c r="AD12" s="22">
        <v>11</v>
      </c>
      <c r="AE12" s="16" t="s">
        <v>462</v>
      </c>
      <c r="AF12">
        <v>6.2931785289995998</v>
      </c>
      <c r="AG12" s="22">
        <v>8</v>
      </c>
      <c r="AH12">
        <v>2.0244136462623898</v>
      </c>
      <c r="AJ12">
        <v>7.9357957739132701</v>
      </c>
      <c r="AK12">
        <v>7.5430945527519597</v>
      </c>
      <c r="AM12" s="65" t="s">
        <v>500</v>
      </c>
      <c r="AN12">
        <v>8.1933771354169203</v>
      </c>
      <c r="AO12" s="22">
        <v>19</v>
      </c>
      <c r="AP12" s="16" t="s">
        <v>675</v>
      </c>
      <c r="AQ12">
        <v>7.5663746279127002</v>
      </c>
      <c r="AR12" s="22">
        <v>25</v>
      </c>
      <c r="AS12" t="s">
        <v>941</v>
      </c>
      <c r="AT12">
        <v>2.41649551509561</v>
      </c>
      <c r="AU12">
        <v>-1</v>
      </c>
      <c r="AV12" t="s">
        <v>675</v>
      </c>
      <c r="AW12">
        <v>7.1878356797522001</v>
      </c>
      <c r="AX12">
        <v>25</v>
      </c>
      <c r="AY12" s="66">
        <f t="shared" si="0"/>
        <v>6.3410207395443576</v>
      </c>
      <c r="AZ12" s="75">
        <f t="shared" si="1"/>
        <v>8.1933771354169203</v>
      </c>
      <c r="BA12" s="3"/>
      <c r="BB12" s="65" t="s">
        <v>557</v>
      </c>
      <c r="BC12">
        <v>6.5430949670989298</v>
      </c>
      <c r="BD12" s="22"/>
      <c r="BE12" s="16" t="s">
        <v>598</v>
      </c>
      <c r="BF12">
        <v>7.9357963089792696</v>
      </c>
      <c r="BG12" s="22"/>
      <c r="BH12" s="16" t="s">
        <v>638</v>
      </c>
      <c r="BI12">
        <v>7.3329474401889403</v>
      </c>
      <c r="BJ12" s="22"/>
      <c r="BK12" s="16" t="s">
        <v>698</v>
      </c>
      <c r="BL12">
        <v>6.5410844686523797</v>
      </c>
      <c r="BM12" s="22"/>
      <c r="BN12" s="16" t="s">
        <v>737</v>
      </c>
      <c r="BO12">
        <v>8.4490698332493697</v>
      </c>
      <c r="BP12" s="22"/>
      <c r="BQ12" s="16" t="s">
        <v>781</v>
      </c>
      <c r="BR12">
        <v>8.2092053940640302</v>
      </c>
      <c r="BS12" s="22"/>
      <c r="BT12" s="16" t="s">
        <v>820</v>
      </c>
      <c r="BU12">
        <v>7.30751948486611</v>
      </c>
      <c r="BV12" s="22"/>
      <c r="BW12" s="16" t="s">
        <v>860</v>
      </c>
      <c r="BX12">
        <v>8.2191706742395105</v>
      </c>
      <c r="BY12" s="22"/>
      <c r="BZ12" s="16" t="s">
        <v>900</v>
      </c>
      <c r="CA12">
        <v>7.6601600816863797</v>
      </c>
      <c r="CB12" s="22"/>
      <c r="CC12" s="66">
        <f t="shared" si="2"/>
        <v>7.5775609614472144</v>
      </c>
      <c r="CD12" s="75">
        <f t="shared" si="3"/>
        <v>8.4490698332493697</v>
      </c>
      <c r="CE12" s="75">
        <f t="shared" si="4"/>
        <v>8.2092053940640302</v>
      </c>
      <c r="CF12" s="80"/>
      <c r="CG12" s="80"/>
    </row>
    <row r="13" spans="1:86" ht="14.45" customHeight="1">
      <c r="A13" s="53" t="s">
        <v>292</v>
      </c>
      <c r="B13" t="s">
        <v>24</v>
      </c>
      <c r="C13" t="s">
        <v>25</v>
      </c>
      <c r="D13">
        <v>12</v>
      </c>
      <c r="E13" s="16" t="s">
        <v>103</v>
      </c>
      <c r="F13">
        <v>6.79432232746169</v>
      </c>
      <c r="G13" s="20">
        <v>9</v>
      </c>
      <c r="H13" s="5" t="s">
        <v>117</v>
      </c>
      <c r="I13">
        <v>3.0585481753694701</v>
      </c>
      <c r="J13" s="22">
        <v>-1</v>
      </c>
      <c r="K13" s="5" t="s">
        <v>117</v>
      </c>
      <c r="L13">
        <v>2.7984525897419599</v>
      </c>
      <c r="M13" s="22">
        <v>-1</v>
      </c>
      <c r="N13" s="5" t="s">
        <v>117</v>
      </c>
      <c r="O13">
        <v>2.9186385597446098</v>
      </c>
      <c r="P13" s="22">
        <v>-1</v>
      </c>
      <c r="Q13" s="16" t="s">
        <v>262</v>
      </c>
      <c r="R13">
        <v>4.3610319683643901</v>
      </c>
      <c r="S13" s="22">
        <v>3</v>
      </c>
      <c r="T13" s="23" t="s">
        <v>117</v>
      </c>
      <c r="U13" s="3">
        <v>3.29356221819442</v>
      </c>
      <c r="V13">
        <v>-1</v>
      </c>
      <c r="W13" s="16" t="s">
        <v>382</v>
      </c>
      <c r="X13">
        <v>7.9961836302467599</v>
      </c>
      <c r="Y13">
        <v>3</v>
      </c>
      <c r="Z13">
        <v>7.3295169635800903</v>
      </c>
      <c r="AA13" s="22">
        <v>7.8295169635800903</v>
      </c>
      <c r="AB13" t="s">
        <v>423</v>
      </c>
      <c r="AC13">
        <v>7.9428003503764701</v>
      </c>
      <c r="AD13" s="22">
        <v>9</v>
      </c>
      <c r="AE13" s="16" t="s">
        <v>463</v>
      </c>
      <c r="AF13">
        <v>8.2207930879401605</v>
      </c>
      <c r="AG13" s="22">
        <v>9</v>
      </c>
      <c r="AH13">
        <v>7.9937968322293598</v>
      </c>
      <c r="AJ13">
        <v>6.2304595529092603</v>
      </c>
      <c r="AK13">
        <v>7.0412933609134098</v>
      </c>
      <c r="AM13" s="65" t="s">
        <v>501</v>
      </c>
      <c r="AN13">
        <v>7.5100504290437904</v>
      </c>
      <c r="AO13" s="22">
        <v>10</v>
      </c>
      <c r="AP13" s="16" t="s">
        <v>676</v>
      </c>
      <c r="AQ13">
        <v>8.2901749336568002</v>
      </c>
      <c r="AR13" s="22">
        <v>12</v>
      </c>
      <c r="AS13" t="s">
        <v>942</v>
      </c>
      <c r="AT13">
        <v>6.4985115588386</v>
      </c>
      <c r="AU13">
        <v>12</v>
      </c>
      <c r="AV13" t="s">
        <v>978</v>
      </c>
      <c r="AW13">
        <v>9.6943858100887592</v>
      </c>
      <c r="AX13">
        <v>12</v>
      </c>
      <c r="AY13" s="66">
        <f t="shared" si="0"/>
        <v>7.9982806829069872</v>
      </c>
      <c r="AZ13" s="75">
        <f t="shared" si="1"/>
        <v>9.6943858100887592</v>
      </c>
      <c r="BA13" s="3"/>
      <c r="BB13" s="65" t="s">
        <v>558</v>
      </c>
      <c r="BC13">
        <v>7.5216851301199696</v>
      </c>
      <c r="BD13" s="22"/>
      <c r="BE13" s="16" t="s">
        <v>599</v>
      </c>
      <c r="BF13">
        <v>5.9951651366297902</v>
      </c>
      <c r="BG13" s="22"/>
      <c r="BH13" s="16" t="s">
        <v>639</v>
      </c>
      <c r="BI13">
        <v>5.6087089992452297</v>
      </c>
      <c r="BJ13" s="22"/>
      <c r="BK13" s="16" t="s">
        <v>699</v>
      </c>
      <c r="BL13">
        <v>6.9028185644588298</v>
      </c>
      <c r="BM13" s="22"/>
      <c r="BN13" s="16" t="s">
        <v>738</v>
      </c>
      <c r="BO13">
        <v>4.0952712230916797</v>
      </c>
      <c r="BP13" s="22"/>
      <c r="BQ13" s="16" t="s">
        <v>782</v>
      </c>
      <c r="BR13">
        <v>5.6525940210349903</v>
      </c>
      <c r="BS13" s="22"/>
      <c r="BT13" s="16" t="s">
        <v>821</v>
      </c>
      <c r="BU13">
        <v>4.4704970589994</v>
      </c>
      <c r="BV13" s="22"/>
      <c r="BW13" s="16" t="s">
        <v>861</v>
      </c>
      <c r="BX13">
        <v>5.2459950583294397</v>
      </c>
      <c r="BY13" s="22"/>
      <c r="BZ13" s="16" t="s">
        <v>901</v>
      </c>
      <c r="CA13">
        <v>6.2067748708887001</v>
      </c>
      <c r="CB13" s="22"/>
      <c r="CC13" s="66">
        <f t="shared" si="2"/>
        <v>5.7443900069775591</v>
      </c>
      <c r="CD13" s="75">
        <f t="shared" si="3"/>
        <v>7.5216851301199696</v>
      </c>
      <c r="CE13" s="75">
        <f t="shared" si="4"/>
        <v>5.9951651366297902</v>
      </c>
      <c r="CF13" s="84" t="s">
        <v>967</v>
      </c>
      <c r="CG13" s="85"/>
    </row>
    <row r="14" spans="1:86">
      <c r="A14" s="53" t="s">
        <v>293</v>
      </c>
      <c r="B14" t="s">
        <v>26</v>
      </c>
      <c r="C14" t="s">
        <v>27</v>
      </c>
      <c r="D14" t="s">
        <v>134</v>
      </c>
      <c r="E14" s="16" t="s">
        <v>104</v>
      </c>
      <c r="F14">
        <v>5.9961536925240777</v>
      </c>
      <c r="G14" s="20">
        <v>11</v>
      </c>
      <c r="H14" t="s">
        <v>163</v>
      </c>
      <c r="I14">
        <v>7.0667184908771397</v>
      </c>
      <c r="J14" s="22">
        <v>11</v>
      </c>
      <c r="K14" t="s">
        <v>200</v>
      </c>
      <c r="L14">
        <v>7.0406221419090604</v>
      </c>
      <c r="M14" s="22">
        <v>11</v>
      </c>
      <c r="N14" t="s">
        <v>163</v>
      </c>
      <c r="O14">
        <v>7.0831659712435897</v>
      </c>
      <c r="P14" s="22">
        <v>11</v>
      </c>
      <c r="Q14" s="16" t="s">
        <v>263</v>
      </c>
      <c r="R14">
        <v>7.0598927390585899</v>
      </c>
      <c r="S14" s="22">
        <v>11</v>
      </c>
      <c r="T14" s="16" t="s">
        <v>351</v>
      </c>
      <c r="U14" s="3">
        <v>6.6658554216583203</v>
      </c>
      <c r="V14">
        <v>11</v>
      </c>
      <c r="W14" s="47" t="s">
        <v>383</v>
      </c>
      <c r="X14">
        <v>5.6219931735105702</v>
      </c>
      <c r="Y14">
        <v>11</v>
      </c>
      <c r="Z14">
        <v>5.05336572253018</v>
      </c>
      <c r="AA14" s="22">
        <v>5.68081670292234</v>
      </c>
      <c r="AB14" t="s">
        <v>424</v>
      </c>
      <c r="AC14">
        <v>8.2950080137870899</v>
      </c>
      <c r="AD14" s="22">
        <v>9</v>
      </c>
      <c r="AE14" s="16" t="s">
        <v>464</v>
      </c>
      <c r="AF14">
        <v>6.9324013209268101</v>
      </c>
      <c r="AG14" s="22">
        <v>48</v>
      </c>
      <c r="AH14">
        <v>7.0665525386481196</v>
      </c>
      <c r="AJ14">
        <v>6.9140189077785204</v>
      </c>
      <c r="AK14">
        <v>7.8635716929043102</v>
      </c>
      <c r="AM14" s="65" t="s">
        <v>502</v>
      </c>
      <c r="AN14">
        <v>6.7706423095924997</v>
      </c>
      <c r="AO14" s="22">
        <v>22</v>
      </c>
      <c r="AP14" s="16" t="s">
        <v>531</v>
      </c>
      <c r="AQ14">
        <v>6.4685355074562798</v>
      </c>
      <c r="AR14" s="22">
        <v>12</v>
      </c>
      <c r="AS14" t="s">
        <v>943</v>
      </c>
      <c r="AT14">
        <v>5.2055620767876203</v>
      </c>
      <c r="AU14">
        <v>12</v>
      </c>
      <c r="AV14" t="s">
        <v>979</v>
      </c>
      <c r="AW14">
        <v>7.0834285916624999</v>
      </c>
      <c r="AX14">
        <v>12</v>
      </c>
      <c r="AY14" s="66">
        <f t="shared" si="0"/>
        <v>6.3820421213747247</v>
      </c>
      <c r="AZ14" s="75">
        <f t="shared" si="1"/>
        <v>7.0834285916624999</v>
      </c>
      <c r="BA14" s="3"/>
      <c r="BB14" s="65" t="s">
        <v>559</v>
      </c>
      <c r="BC14">
        <v>6.6674933558629901</v>
      </c>
      <c r="BD14" s="22"/>
      <c r="BE14" s="16" t="s">
        <v>600</v>
      </c>
      <c r="BF14">
        <v>6.9140190851723</v>
      </c>
      <c r="BG14" s="22"/>
      <c r="BH14" s="16" t="s">
        <v>640</v>
      </c>
      <c r="BI14">
        <v>6.4916715560388996</v>
      </c>
      <c r="BJ14" s="22"/>
      <c r="BK14" s="16" t="s">
        <v>700</v>
      </c>
      <c r="BL14">
        <v>5.7533089406957698</v>
      </c>
      <c r="BM14" s="22"/>
      <c r="BN14" s="16" t="s">
        <v>739</v>
      </c>
      <c r="BO14">
        <v>8.7505742356803697</v>
      </c>
      <c r="BP14" s="22"/>
      <c r="BQ14" s="16" t="s">
        <v>783</v>
      </c>
      <c r="BR14">
        <v>6.3941624991286998</v>
      </c>
      <c r="BS14" s="22"/>
      <c r="BT14" s="16" t="s">
        <v>822</v>
      </c>
      <c r="BU14">
        <v>6.1443715881340299</v>
      </c>
      <c r="BV14" s="22"/>
      <c r="BW14" s="16" t="s">
        <v>862</v>
      </c>
      <c r="BX14">
        <v>4.2465640086832703</v>
      </c>
      <c r="BY14" s="22"/>
      <c r="BZ14" s="16" t="s">
        <v>902</v>
      </c>
      <c r="CA14">
        <v>5.6968951606065996</v>
      </c>
      <c r="CB14" s="22"/>
      <c r="CC14" s="66">
        <f t="shared" si="2"/>
        <v>6.3398956033336589</v>
      </c>
      <c r="CD14" s="75">
        <f t="shared" si="3"/>
        <v>8.7505742356803697</v>
      </c>
      <c r="CE14" s="75">
        <f t="shared" si="4"/>
        <v>6.9140190851723</v>
      </c>
      <c r="CF14" s="84"/>
      <c r="CG14" s="85"/>
    </row>
    <row r="15" spans="1:86" ht="14.45" customHeight="1">
      <c r="A15" s="53" t="s">
        <v>294</v>
      </c>
      <c r="B15" t="s">
        <v>28</v>
      </c>
      <c r="C15" t="s">
        <v>29</v>
      </c>
      <c r="D15">
        <v>13</v>
      </c>
      <c r="E15" s="16" t="s">
        <v>105</v>
      </c>
      <c r="F15">
        <v>8.3776501453095928</v>
      </c>
      <c r="G15" s="20">
        <v>32</v>
      </c>
      <c r="H15" s="1" t="s">
        <v>164</v>
      </c>
      <c r="I15">
        <v>8.5973900566077894</v>
      </c>
      <c r="J15" s="22">
        <v>32</v>
      </c>
      <c r="K15" s="1" t="s">
        <v>201</v>
      </c>
      <c r="L15">
        <v>8.6649038874491104</v>
      </c>
      <c r="M15" s="22">
        <v>-1</v>
      </c>
      <c r="N15" t="s">
        <v>231</v>
      </c>
      <c r="O15">
        <v>8.5711450529714792</v>
      </c>
      <c r="P15" s="22">
        <v>32</v>
      </c>
      <c r="Q15" s="16" t="s">
        <v>264</v>
      </c>
      <c r="R15">
        <v>7.9205285366992104</v>
      </c>
      <c r="S15" s="22">
        <v>41</v>
      </c>
      <c r="T15" s="18" t="s">
        <v>352</v>
      </c>
      <c r="U15" s="3">
        <v>6.3999738195888902</v>
      </c>
      <c r="V15">
        <v>32</v>
      </c>
      <c r="W15" s="49" t="s">
        <v>401</v>
      </c>
      <c r="X15">
        <v>1.4899766229667699</v>
      </c>
      <c r="Y15">
        <v>61</v>
      </c>
      <c r="Z15">
        <v>3.13703544649618</v>
      </c>
      <c r="AA15" s="22">
        <v>3.5291923092412798</v>
      </c>
      <c r="AB15" t="s">
        <v>425</v>
      </c>
      <c r="AC15">
        <v>7.9869574017631901</v>
      </c>
      <c r="AD15" s="22">
        <v>9</v>
      </c>
      <c r="AE15" s="16" t="s">
        <v>465</v>
      </c>
      <c r="AF15">
        <v>7.9829119056490301</v>
      </c>
      <c r="AG15" s="22">
        <v>9</v>
      </c>
      <c r="AH15">
        <v>8.7437283013491101</v>
      </c>
      <c r="AJ15">
        <v>7.5676258771851801</v>
      </c>
      <c r="AK15">
        <v>3.8230235288000598</v>
      </c>
      <c r="AM15" s="65" t="s">
        <v>503</v>
      </c>
      <c r="AN15">
        <v>8.1711587486297894</v>
      </c>
      <c r="AO15" s="22">
        <v>63</v>
      </c>
      <c r="AP15" s="16" t="s">
        <v>677</v>
      </c>
      <c r="AQ15">
        <v>7.7367592817905999</v>
      </c>
      <c r="AR15" s="22">
        <v>25</v>
      </c>
      <c r="AS15" t="s">
        <v>944</v>
      </c>
      <c r="AT15">
        <v>3.01976642627988</v>
      </c>
      <c r="AU15">
        <v>25</v>
      </c>
      <c r="AV15" t="s">
        <v>677</v>
      </c>
      <c r="AW15">
        <v>7.8524361294603704</v>
      </c>
      <c r="AX15">
        <v>25</v>
      </c>
      <c r="AY15" s="66">
        <f t="shared" si="0"/>
        <v>6.6950301465401605</v>
      </c>
      <c r="AZ15" s="75">
        <f t="shared" si="1"/>
        <v>8.1711587486297894</v>
      </c>
      <c r="BA15" s="3"/>
      <c r="BB15" s="65" t="s">
        <v>560</v>
      </c>
      <c r="BC15">
        <v>3.4896905787032102</v>
      </c>
      <c r="BD15" s="22"/>
      <c r="BE15" s="16" t="s">
        <v>601</v>
      </c>
      <c r="BF15">
        <v>7.2342927849090604</v>
      </c>
      <c r="BG15" s="22"/>
      <c r="BH15" s="16" t="s">
        <v>641</v>
      </c>
      <c r="BI15">
        <v>8.1863129754898392</v>
      </c>
      <c r="BJ15" s="22"/>
      <c r="BK15" s="16" t="s">
        <v>701</v>
      </c>
      <c r="BL15">
        <v>7.6203892806394302</v>
      </c>
      <c r="BM15" s="22"/>
      <c r="BN15" s="16" t="s">
        <v>740</v>
      </c>
      <c r="BO15">
        <v>8.3052973832664101</v>
      </c>
      <c r="BP15" s="22"/>
      <c r="BQ15" s="16" t="s">
        <v>784</v>
      </c>
      <c r="BR15">
        <v>9.2942865462369202</v>
      </c>
      <c r="BS15" s="22"/>
      <c r="BT15" s="16" t="s">
        <v>823</v>
      </c>
      <c r="BU15">
        <v>8.9856711926146993</v>
      </c>
      <c r="BV15" s="22"/>
      <c r="BW15" s="16" t="s">
        <v>863</v>
      </c>
      <c r="BX15">
        <v>9.3501590239531804</v>
      </c>
      <c r="BY15" s="22"/>
      <c r="BZ15" s="16" t="s">
        <v>903</v>
      </c>
      <c r="CA15">
        <v>8.9819524177656493</v>
      </c>
      <c r="CB15" s="22"/>
      <c r="CC15" s="66">
        <f t="shared" si="2"/>
        <v>7.9386724648420461</v>
      </c>
      <c r="CD15" s="75">
        <f t="shared" si="3"/>
        <v>9.3501590239531804</v>
      </c>
      <c r="CE15" s="75">
        <f t="shared" si="4"/>
        <v>9.2942865462369202</v>
      </c>
      <c r="CF15" s="84"/>
      <c r="CG15" s="85"/>
    </row>
    <row r="16" spans="1:86" ht="14.45" customHeight="1">
      <c r="A16" s="53" t="s">
        <v>295</v>
      </c>
      <c r="B16" t="s">
        <v>30</v>
      </c>
      <c r="C16" t="s">
        <v>31</v>
      </c>
      <c r="D16" t="s">
        <v>134</v>
      </c>
      <c r="E16" s="16" t="s">
        <v>106</v>
      </c>
      <c r="F16">
        <v>8.3302993376529457</v>
      </c>
      <c r="G16" s="20">
        <v>32</v>
      </c>
      <c r="H16" s="1" t="s">
        <v>165</v>
      </c>
      <c r="I16">
        <v>9.0449895506089693</v>
      </c>
      <c r="J16" s="22">
        <v>32</v>
      </c>
      <c r="K16" s="1" t="s">
        <v>202</v>
      </c>
      <c r="L16">
        <v>8.1359679200641004</v>
      </c>
      <c r="M16" s="22">
        <v>32</v>
      </c>
      <c r="N16" s="1" t="s">
        <v>232</v>
      </c>
      <c r="O16">
        <v>9.1842497276921709</v>
      </c>
      <c r="P16" s="22">
        <v>32</v>
      </c>
      <c r="Q16" s="18" t="s">
        <v>265</v>
      </c>
      <c r="R16">
        <v>7.7847736058588701</v>
      </c>
      <c r="S16" s="22">
        <v>41</v>
      </c>
      <c r="T16" s="44" t="s">
        <v>353</v>
      </c>
      <c r="U16" s="3">
        <v>2.4026667979138301</v>
      </c>
      <c r="V16">
        <v>-1</v>
      </c>
      <c r="W16" s="49" t="s">
        <v>402</v>
      </c>
      <c r="X16">
        <v>5.1841868577127102</v>
      </c>
      <c r="Y16">
        <v>-1</v>
      </c>
      <c r="Z16">
        <v>6.8508535243793798</v>
      </c>
      <c r="AA16" s="22">
        <v>7.3508535243793798</v>
      </c>
      <c r="AB16" t="s">
        <v>426</v>
      </c>
      <c r="AC16">
        <v>8.9347279844431409</v>
      </c>
      <c r="AD16" s="22">
        <v>9</v>
      </c>
      <c r="AE16" s="16" t="s">
        <v>466</v>
      </c>
      <c r="AF16">
        <v>8.2392295373196909</v>
      </c>
      <c r="AG16" s="22">
        <v>9</v>
      </c>
      <c r="AH16">
        <v>9.0594561379455492</v>
      </c>
      <c r="AJ16">
        <v>7.9964867316512196</v>
      </c>
      <c r="AK16">
        <v>2.4978976864746598</v>
      </c>
      <c r="AM16" s="65" t="s">
        <v>504</v>
      </c>
      <c r="AN16">
        <v>8.0867698399778707</v>
      </c>
      <c r="AO16" s="22">
        <v>22</v>
      </c>
      <c r="AP16" s="16" t="s">
        <v>117</v>
      </c>
      <c r="AQ16">
        <v>1.9306956920987599</v>
      </c>
      <c r="AR16" s="22">
        <v>-1</v>
      </c>
      <c r="AS16" t="s">
        <v>941</v>
      </c>
      <c r="AT16">
        <v>2.6061343390605098</v>
      </c>
      <c r="AU16">
        <v>-1</v>
      </c>
      <c r="AV16" s="1" t="s">
        <v>980</v>
      </c>
      <c r="AW16">
        <v>7.6823007725298798</v>
      </c>
      <c r="AX16">
        <v>13</v>
      </c>
      <c r="AY16" s="66">
        <f t="shared" si="0"/>
        <v>5.0764751609167558</v>
      </c>
      <c r="AZ16" s="75">
        <f t="shared" si="1"/>
        <v>8.0867698399778707</v>
      </c>
      <c r="BA16" s="3"/>
      <c r="BB16" s="65" t="s">
        <v>561</v>
      </c>
      <c r="BC16">
        <v>2.1645644777826698</v>
      </c>
      <c r="BD16" s="22"/>
      <c r="BE16" s="16" t="s">
        <v>602</v>
      </c>
      <c r="BF16">
        <v>8.6631537246401908</v>
      </c>
      <c r="BG16" s="22"/>
      <c r="BH16" s="16" t="s">
        <v>642</v>
      </c>
      <c r="BI16">
        <v>7.5752142901363797</v>
      </c>
      <c r="BJ16" s="22"/>
      <c r="BK16" s="16" t="s">
        <v>561</v>
      </c>
      <c r="BL16">
        <v>2.4982150386241599</v>
      </c>
      <c r="BM16" s="22"/>
      <c r="BN16" s="16" t="s">
        <v>741</v>
      </c>
      <c r="BO16">
        <v>8.1590099860416903</v>
      </c>
      <c r="BP16" s="22"/>
      <c r="BQ16" s="16" t="s">
        <v>785</v>
      </c>
      <c r="BR16">
        <v>8.8009255898529997</v>
      </c>
      <c r="BS16" s="22"/>
      <c r="BT16" s="16" t="s">
        <v>824</v>
      </c>
      <c r="BU16">
        <v>8.26791901248043</v>
      </c>
      <c r="BV16" s="22"/>
      <c r="BW16" s="16" t="s">
        <v>864</v>
      </c>
      <c r="BX16">
        <v>7.5931421413149902</v>
      </c>
      <c r="BY16" s="22"/>
      <c r="BZ16" s="16" t="s">
        <v>904</v>
      </c>
      <c r="CA16">
        <v>7.7062837257410797</v>
      </c>
      <c r="CB16" s="22"/>
      <c r="CC16" s="66">
        <f t="shared" si="2"/>
        <v>6.8253808874016215</v>
      </c>
      <c r="CD16" s="75">
        <f t="shared" si="3"/>
        <v>8.8009255898529997</v>
      </c>
      <c r="CE16" s="75">
        <f t="shared" si="4"/>
        <v>8.8009255898529997</v>
      </c>
      <c r="CF16" s="84"/>
      <c r="CG16" s="85"/>
    </row>
    <row r="17" spans="1:85">
      <c r="A17" s="53" t="s">
        <v>296</v>
      </c>
      <c r="B17" t="s">
        <v>32</v>
      </c>
      <c r="C17" t="s">
        <v>33</v>
      </c>
      <c r="D17">
        <v>13</v>
      </c>
      <c r="E17" s="16" t="s">
        <v>107</v>
      </c>
      <c r="F17">
        <v>8.9086517348459537</v>
      </c>
      <c r="G17" s="20">
        <v>32</v>
      </c>
      <c r="H17" t="s">
        <v>166</v>
      </c>
      <c r="I17">
        <v>8.94528900099351</v>
      </c>
      <c r="J17" s="22">
        <v>32</v>
      </c>
      <c r="K17" t="s">
        <v>203</v>
      </c>
      <c r="L17">
        <v>9.0114223468010692</v>
      </c>
      <c r="M17" s="22">
        <v>32</v>
      </c>
      <c r="N17" t="s">
        <v>233</v>
      </c>
      <c r="O17">
        <v>8.5461092502713196</v>
      </c>
      <c r="P17" s="22">
        <v>32</v>
      </c>
      <c r="Q17" s="23" t="s">
        <v>117</v>
      </c>
      <c r="R17">
        <v>2.5534255429448698</v>
      </c>
      <c r="S17" s="22">
        <v>-1</v>
      </c>
      <c r="T17" s="16" t="s">
        <v>354</v>
      </c>
      <c r="U17" s="3">
        <v>5.4865561430767</v>
      </c>
      <c r="V17">
        <v>32</v>
      </c>
      <c r="W17" s="23" t="s">
        <v>117</v>
      </c>
      <c r="X17">
        <v>4.3544886829610396</v>
      </c>
      <c r="Y17">
        <v>-1</v>
      </c>
      <c r="Z17">
        <v>2.5211553496277102</v>
      </c>
      <c r="AA17" s="22">
        <v>2.37532201629437</v>
      </c>
      <c r="AB17" s="5" t="s">
        <v>117</v>
      </c>
      <c r="AC17">
        <v>1.7696592056078599</v>
      </c>
      <c r="AD17" s="22">
        <v>-1</v>
      </c>
      <c r="AE17" s="16" t="s">
        <v>467</v>
      </c>
      <c r="AF17">
        <v>8.6349210357761805</v>
      </c>
      <c r="AG17" s="22">
        <v>9</v>
      </c>
      <c r="AH17">
        <v>9.2239678996092493</v>
      </c>
      <c r="AJ17">
        <v>3.6666666666666599</v>
      </c>
      <c r="AK17">
        <v>8.0233730654667692</v>
      </c>
      <c r="AM17" s="65" t="s">
        <v>117</v>
      </c>
      <c r="AN17">
        <v>2.3986752547428298</v>
      </c>
      <c r="AO17" s="22">
        <v>-1</v>
      </c>
      <c r="AP17" s="16" t="s">
        <v>678</v>
      </c>
      <c r="AQ17">
        <v>8.7681638594147504</v>
      </c>
      <c r="AR17" s="22">
        <v>22</v>
      </c>
      <c r="AS17" t="s">
        <v>945</v>
      </c>
      <c r="AT17">
        <v>2.8959971698032301</v>
      </c>
      <c r="AU17">
        <v>22</v>
      </c>
      <c r="AV17" t="s">
        <v>970</v>
      </c>
      <c r="AW17">
        <v>8.6763728320890294</v>
      </c>
      <c r="AX17">
        <v>22</v>
      </c>
      <c r="AY17" s="66">
        <f t="shared" si="0"/>
        <v>5.6848022790124606</v>
      </c>
      <c r="AZ17" s="75">
        <f t="shared" si="1"/>
        <v>8.7681638594147504</v>
      </c>
      <c r="BA17" s="3"/>
      <c r="BB17" s="65" t="s">
        <v>562</v>
      </c>
      <c r="BC17">
        <v>8.0233726093090194</v>
      </c>
      <c r="BD17" s="22"/>
      <c r="BE17" s="16" t="s">
        <v>603</v>
      </c>
      <c r="BF17">
        <v>3.6666666666666599</v>
      </c>
      <c r="BG17" s="22"/>
      <c r="BH17" s="16" t="s">
        <v>643</v>
      </c>
      <c r="BI17">
        <v>2.1666666666666599</v>
      </c>
      <c r="BJ17" s="22"/>
      <c r="BK17" s="16" t="s">
        <v>702</v>
      </c>
      <c r="BL17">
        <v>3.1666666666666599</v>
      </c>
      <c r="BM17" s="22"/>
      <c r="BN17" s="16" t="s">
        <v>742</v>
      </c>
      <c r="BO17">
        <v>7.83690497022162</v>
      </c>
      <c r="BP17" s="22"/>
      <c r="BQ17" s="16" t="s">
        <v>634</v>
      </c>
      <c r="BR17">
        <v>1.6875</v>
      </c>
      <c r="BS17" s="22"/>
      <c r="BT17" s="16" t="s">
        <v>825</v>
      </c>
      <c r="BU17">
        <v>7.6161592585919999</v>
      </c>
      <c r="BV17" s="22"/>
      <c r="BW17" s="16" t="s">
        <v>865</v>
      </c>
      <c r="BX17">
        <v>2.75</v>
      </c>
      <c r="BY17" s="22"/>
      <c r="BZ17" s="16" t="s">
        <v>905</v>
      </c>
      <c r="CA17">
        <v>8.57844145629441</v>
      </c>
      <c r="CB17" s="22"/>
      <c r="CC17" s="66">
        <f t="shared" si="2"/>
        <v>5.0547086993796704</v>
      </c>
      <c r="CD17" s="75">
        <f t="shared" si="3"/>
        <v>8.57844145629441</v>
      </c>
      <c r="CE17" s="75">
        <f t="shared" si="4"/>
        <v>3.6666666666666599</v>
      </c>
      <c r="CF17" s="84"/>
      <c r="CG17" s="85"/>
    </row>
    <row r="18" spans="1:85" ht="14.45" customHeight="1">
      <c r="A18" s="53" t="s">
        <v>297</v>
      </c>
      <c r="B18" t="s">
        <v>34</v>
      </c>
      <c r="C18" t="s">
        <v>35</v>
      </c>
      <c r="D18" t="s">
        <v>134</v>
      </c>
      <c r="E18" s="16" t="s">
        <v>108</v>
      </c>
      <c r="F18">
        <v>8.8296776701709572</v>
      </c>
      <c r="G18" s="20">
        <v>32</v>
      </c>
      <c r="H18" t="s">
        <v>167</v>
      </c>
      <c r="I18">
        <v>8.8633871355045706</v>
      </c>
      <c r="J18" s="22">
        <v>32</v>
      </c>
      <c r="K18" s="1" t="s">
        <v>204</v>
      </c>
      <c r="L18">
        <v>8.6602817112328392</v>
      </c>
      <c r="M18" s="22">
        <v>32</v>
      </c>
      <c r="N18" s="1" t="s">
        <v>234</v>
      </c>
      <c r="O18">
        <v>8.9410453994996004</v>
      </c>
      <c r="P18" s="22">
        <v>32</v>
      </c>
      <c r="Q18" s="23" t="s">
        <v>117</v>
      </c>
      <c r="R18">
        <v>2.4755680009418599</v>
      </c>
      <c r="S18" s="22">
        <v>-1</v>
      </c>
      <c r="T18" s="18" t="s">
        <v>398</v>
      </c>
      <c r="U18" s="3">
        <v>6.2495719136851902</v>
      </c>
      <c r="V18">
        <v>-1</v>
      </c>
      <c r="W18" s="23" t="s">
        <v>117</v>
      </c>
      <c r="X18">
        <v>5.9691876408214704</v>
      </c>
      <c r="Y18">
        <v>-1</v>
      </c>
      <c r="Z18">
        <v>3.1270823776635801</v>
      </c>
      <c r="AA18" s="22">
        <v>2.7762051846811202</v>
      </c>
      <c r="AB18" s="5" t="s">
        <v>427</v>
      </c>
      <c r="AC18">
        <v>1.3039865182414201</v>
      </c>
      <c r="AD18" s="22">
        <v>-1</v>
      </c>
      <c r="AE18" s="16" t="s">
        <v>468</v>
      </c>
      <c r="AF18">
        <v>9.1002787655913906</v>
      </c>
      <c r="AG18" s="22">
        <v>9</v>
      </c>
      <c r="AH18">
        <v>8.6488321653408793</v>
      </c>
      <c r="AJ18">
        <v>8.2116645346034591</v>
      </c>
      <c r="AK18">
        <v>7.7791905244517201</v>
      </c>
      <c r="AM18" s="65" t="s">
        <v>117</v>
      </c>
      <c r="AN18">
        <v>2.8298534625165699</v>
      </c>
      <c r="AO18" s="22">
        <v>-1</v>
      </c>
      <c r="AP18" s="16" t="s">
        <v>117</v>
      </c>
      <c r="AQ18">
        <v>2.77974160293968</v>
      </c>
      <c r="AR18" s="22">
        <v>-1</v>
      </c>
      <c r="AS18" t="s">
        <v>946</v>
      </c>
      <c r="AT18">
        <v>1.5691227328743</v>
      </c>
      <c r="AU18">
        <v>-1</v>
      </c>
      <c r="AV18" t="s">
        <v>981</v>
      </c>
      <c r="AW18">
        <v>8.2419734068995307</v>
      </c>
      <c r="AX18">
        <v>29</v>
      </c>
      <c r="AY18" s="66">
        <f t="shared" si="0"/>
        <v>3.8551728013075204</v>
      </c>
      <c r="AZ18" s="75">
        <f t="shared" si="1"/>
        <v>8.2419734068995307</v>
      </c>
      <c r="BA18" s="3"/>
      <c r="BB18" s="65" t="s">
        <v>563</v>
      </c>
      <c r="BC18">
        <v>7.3449798284889596</v>
      </c>
      <c r="BD18" s="22"/>
      <c r="BE18" s="16" t="s">
        <v>604</v>
      </c>
      <c r="BF18">
        <v>8.2116653738112095</v>
      </c>
      <c r="BG18" s="22"/>
      <c r="BH18" s="16" t="s">
        <v>644</v>
      </c>
      <c r="BI18">
        <v>8.0237177577721095</v>
      </c>
      <c r="BJ18" s="22"/>
      <c r="BK18" s="16" t="s">
        <v>703</v>
      </c>
      <c r="BL18">
        <v>6.6288477930296601</v>
      </c>
      <c r="BM18" s="22"/>
      <c r="BN18" s="16" t="s">
        <v>743</v>
      </c>
      <c r="BO18">
        <v>5.0362853453850702</v>
      </c>
      <c r="BP18" s="22"/>
      <c r="BQ18" s="16" t="s">
        <v>786</v>
      </c>
      <c r="BR18">
        <v>2.8740028390166299</v>
      </c>
      <c r="BS18" s="22"/>
      <c r="BT18" s="16" t="s">
        <v>826</v>
      </c>
      <c r="BU18">
        <v>7.8689700396921296</v>
      </c>
      <c r="BV18" s="22"/>
      <c r="BW18" s="16" t="s">
        <v>866</v>
      </c>
      <c r="BX18">
        <v>7.8407826221556904</v>
      </c>
      <c r="BY18" s="22"/>
      <c r="BZ18" s="16" t="s">
        <v>906</v>
      </c>
      <c r="CA18">
        <v>6.7286509493339199</v>
      </c>
      <c r="CB18" s="22"/>
      <c r="CC18" s="66">
        <f t="shared" si="2"/>
        <v>6.7286558387428208</v>
      </c>
      <c r="CD18" s="75">
        <f t="shared" si="3"/>
        <v>8.2116653738112095</v>
      </c>
      <c r="CE18" s="75">
        <f t="shared" si="4"/>
        <v>8.2116653738112095</v>
      </c>
      <c r="CF18" s="84"/>
      <c r="CG18" s="85"/>
    </row>
    <row r="19" spans="1:85">
      <c r="A19" s="53" t="s">
        <v>298</v>
      </c>
      <c r="B19" t="s">
        <v>36</v>
      </c>
      <c r="C19" t="s">
        <v>37</v>
      </c>
      <c r="D19">
        <v>14</v>
      </c>
      <c r="E19" s="16" t="s">
        <v>109</v>
      </c>
      <c r="F19">
        <v>5.979910369880848</v>
      </c>
      <c r="G19" s="20">
        <v>28</v>
      </c>
      <c r="H19" t="s">
        <v>168</v>
      </c>
      <c r="I19">
        <v>6.3912859044580603</v>
      </c>
      <c r="J19" s="22">
        <v>28</v>
      </c>
      <c r="K19" t="s">
        <v>205</v>
      </c>
      <c r="L19">
        <v>6.8036802154446798</v>
      </c>
      <c r="M19" s="22">
        <v>28</v>
      </c>
      <c r="N19" t="s">
        <v>235</v>
      </c>
      <c r="O19">
        <v>6.0609106638853296</v>
      </c>
      <c r="P19" s="22">
        <v>28</v>
      </c>
      <c r="Q19" s="23" t="s">
        <v>117</v>
      </c>
      <c r="R19">
        <v>2.3417348758529299</v>
      </c>
      <c r="S19" s="22">
        <v>-1</v>
      </c>
      <c r="T19" s="16" t="s">
        <v>355</v>
      </c>
      <c r="U19" s="3">
        <v>5.9021888145996204</v>
      </c>
      <c r="V19">
        <v>28</v>
      </c>
      <c r="W19" s="16" t="s">
        <v>355</v>
      </c>
      <c r="X19">
        <v>8.3958672213738197</v>
      </c>
      <c r="Y19">
        <v>28</v>
      </c>
      <c r="Z19">
        <v>6.8958672213738197</v>
      </c>
      <c r="AA19" s="22">
        <v>6.5625338880404804</v>
      </c>
      <c r="AB19" t="s">
        <v>428</v>
      </c>
      <c r="AC19">
        <v>6.1898096200188997</v>
      </c>
      <c r="AD19" s="22">
        <v>10</v>
      </c>
      <c r="AE19" s="16" t="s">
        <v>469</v>
      </c>
      <c r="AF19">
        <v>6.4950206921041902</v>
      </c>
      <c r="AG19" s="22">
        <v>10</v>
      </c>
      <c r="AH19">
        <v>6.2516754657395097</v>
      </c>
      <c r="AJ19">
        <v>7.2749416359349803</v>
      </c>
      <c r="AK19">
        <v>3.6477862002105201</v>
      </c>
      <c r="AM19" s="65" t="s">
        <v>505</v>
      </c>
      <c r="AN19">
        <v>5.7231933148106799</v>
      </c>
      <c r="AO19" s="22">
        <v>42</v>
      </c>
      <c r="AP19" s="16" t="s">
        <v>117</v>
      </c>
      <c r="AQ19">
        <v>2.11934571758021</v>
      </c>
      <c r="AR19" s="22">
        <v>-1</v>
      </c>
      <c r="AS19" t="s">
        <v>946</v>
      </c>
      <c r="AT19">
        <v>1.3730963802849601</v>
      </c>
      <c r="AU19">
        <v>-1</v>
      </c>
      <c r="AV19" t="s">
        <v>982</v>
      </c>
      <c r="AW19">
        <v>5.71120110233975</v>
      </c>
      <c r="AX19">
        <v>13</v>
      </c>
      <c r="AY19" s="66">
        <f t="shared" si="0"/>
        <v>3.7317091287538999</v>
      </c>
      <c r="AZ19" s="75">
        <f t="shared" si="1"/>
        <v>5.7231933148106799</v>
      </c>
      <c r="BA19" s="3"/>
      <c r="BB19" s="65" t="s">
        <v>564</v>
      </c>
      <c r="BC19">
        <v>3.4811190635295199</v>
      </c>
      <c r="BD19" s="22"/>
      <c r="BE19" s="16" t="s">
        <v>605</v>
      </c>
      <c r="BF19">
        <v>6.2749412771522604</v>
      </c>
      <c r="BG19" s="22"/>
      <c r="BH19" s="16" t="s">
        <v>645</v>
      </c>
      <c r="BI19">
        <v>5.9873610688149297</v>
      </c>
      <c r="BJ19" s="22"/>
      <c r="BK19" s="16" t="s">
        <v>704</v>
      </c>
      <c r="BL19">
        <v>5.9689732188667604</v>
      </c>
      <c r="BM19" s="22"/>
      <c r="BN19" s="16" t="s">
        <v>564</v>
      </c>
      <c r="BO19">
        <v>3.6717847928824199</v>
      </c>
      <c r="BP19" s="22"/>
      <c r="BQ19" s="16" t="s">
        <v>787</v>
      </c>
      <c r="BR19">
        <v>6.6479818963875896</v>
      </c>
      <c r="BS19" s="22"/>
      <c r="BT19" s="16" t="s">
        <v>827</v>
      </c>
      <c r="BU19">
        <v>5.1438022026871701</v>
      </c>
      <c r="BV19" s="22"/>
      <c r="BW19" s="16" t="s">
        <v>867</v>
      </c>
      <c r="BX19">
        <v>5.4420721295194001</v>
      </c>
      <c r="BY19" s="22"/>
      <c r="BZ19" s="16" t="s">
        <v>907</v>
      </c>
      <c r="CA19">
        <v>5.4710332491697704</v>
      </c>
      <c r="CB19" s="22"/>
      <c r="CC19" s="66">
        <f t="shared" si="2"/>
        <v>5.343229877667758</v>
      </c>
      <c r="CD19" s="75">
        <f t="shared" si="3"/>
        <v>6.6479818963875896</v>
      </c>
      <c r="CE19" s="75">
        <f t="shared" si="4"/>
        <v>6.6479818963875896</v>
      </c>
      <c r="CF19" s="84"/>
      <c r="CG19" s="85"/>
    </row>
    <row r="20" spans="1:85" ht="14.45" customHeight="1">
      <c r="A20" s="53" t="s">
        <v>299</v>
      </c>
      <c r="B20" t="s">
        <v>38</v>
      </c>
      <c r="C20" t="s">
        <v>39</v>
      </c>
      <c r="D20" t="s">
        <v>134</v>
      </c>
      <c r="E20" s="16" t="s">
        <v>110</v>
      </c>
      <c r="F20">
        <v>9.8575679721076241</v>
      </c>
      <c r="G20" s="20">
        <v>8</v>
      </c>
      <c r="H20" s="1" t="s">
        <v>169</v>
      </c>
      <c r="I20">
        <v>9.8976627066277896</v>
      </c>
      <c r="J20" s="22">
        <v>11</v>
      </c>
      <c r="K20" s="1" t="s">
        <v>206</v>
      </c>
      <c r="L20">
        <v>9.9077047647454606</v>
      </c>
      <c r="M20" s="22">
        <v>11</v>
      </c>
      <c r="N20" s="1" t="s">
        <v>236</v>
      </c>
      <c r="O20">
        <v>9.98291783989586</v>
      </c>
      <c r="P20" s="22">
        <v>11</v>
      </c>
      <c r="Q20" s="18" t="s">
        <v>266</v>
      </c>
      <c r="R20">
        <v>9.8454821773385603</v>
      </c>
      <c r="S20" s="22">
        <v>11</v>
      </c>
      <c r="T20" s="45" t="s">
        <v>375</v>
      </c>
      <c r="U20" s="3">
        <v>3.5616336893147502</v>
      </c>
      <c r="V20">
        <v>11</v>
      </c>
      <c r="W20" s="47" t="s">
        <v>384</v>
      </c>
      <c r="X20">
        <v>3.4300020000200799</v>
      </c>
      <c r="Y20">
        <v>11</v>
      </c>
      <c r="Z20">
        <v>0.76333533335341397</v>
      </c>
      <c r="AA20" s="22">
        <v>6.2633353333534103</v>
      </c>
      <c r="AB20" t="s">
        <v>429</v>
      </c>
      <c r="AC20">
        <v>9.9081587095960497</v>
      </c>
      <c r="AD20" s="22">
        <v>10</v>
      </c>
      <c r="AE20" s="18" t="s">
        <v>489</v>
      </c>
      <c r="AF20">
        <v>10</v>
      </c>
      <c r="AG20" s="22">
        <v>10</v>
      </c>
      <c r="AH20">
        <v>9.9373755599475899</v>
      </c>
      <c r="AJ20">
        <v>8.5883383299301901</v>
      </c>
      <c r="AK20">
        <v>6.4332540236616298</v>
      </c>
      <c r="AM20" s="65" t="s">
        <v>506</v>
      </c>
      <c r="AN20">
        <v>9.7172747061501408</v>
      </c>
      <c r="AO20" s="22">
        <v>22</v>
      </c>
      <c r="AP20" s="18" t="s">
        <v>679</v>
      </c>
      <c r="AQ20">
        <v>9.6160266732991797</v>
      </c>
      <c r="AR20" s="22">
        <v>13</v>
      </c>
      <c r="AS20" t="s">
        <v>947</v>
      </c>
      <c r="AT20">
        <v>6.55580721791282</v>
      </c>
      <c r="AU20">
        <v>13</v>
      </c>
      <c r="AV20" s="1" t="s">
        <v>983</v>
      </c>
      <c r="AW20">
        <v>9.7452100777541499</v>
      </c>
      <c r="AX20">
        <v>13</v>
      </c>
      <c r="AY20" s="66">
        <f t="shared" si="0"/>
        <v>8.9085796687790726</v>
      </c>
      <c r="AZ20" s="75">
        <f t="shared" si="1"/>
        <v>9.7452100777541499</v>
      </c>
      <c r="BA20" s="3"/>
      <c r="BB20" s="65" t="s">
        <v>565</v>
      </c>
      <c r="BC20">
        <v>6.10119222468788</v>
      </c>
      <c r="BD20" s="22"/>
      <c r="BE20" s="16" t="s">
        <v>606</v>
      </c>
      <c r="BF20">
        <v>8.5883385206947001</v>
      </c>
      <c r="BG20" s="22"/>
      <c r="BH20" s="16" t="s">
        <v>646</v>
      </c>
      <c r="BI20">
        <v>9.5716624709540508</v>
      </c>
      <c r="BJ20" s="22"/>
      <c r="BK20" s="16" t="s">
        <v>705</v>
      </c>
      <c r="BL20">
        <v>7.9580522966063603</v>
      </c>
      <c r="BM20" s="22"/>
      <c r="BN20" s="16" t="s">
        <v>744</v>
      </c>
      <c r="BO20">
        <v>8.4312120286089094</v>
      </c>
      <c r="BP20" s="22"/>
      <c r="BQ20" s="16" t="s">
        <v>788</v>
      </c>
      <c r="BR20">
        <v>9.3836324831742406</v>
      </c>
      <c r="BS20" s="22"/>
      <c r="BT20" s="16" t="s">
        <v>828</v>
      </c>
      <c r="BU20">
        <v>7.2625577286494698</v>
      </c>
      <c r="BV20" s="22"/>
      <c r="BW20" s="16" t="s">
        <v>868</v>
      </c>
      <c r="BX20">
        <v>5.3460701406832198</v>
      </c>
      <c r="BY20" s="22"/>
      <c r="BZ20" s="16" t="s">
        <v>908</v>
      </c>
      <c r="CA20">
        <v>8.4042269415112294</v>
      </c>
      <c r="CB20" s="22"/>
      <c r="CC20" s="66">
        <f t="shared" si="2"/>
        <v>7.8941049817300062</v>
      </c>
      <c r="CD20" s="75">
        <f t="shared" si="3"/>
        <v>9.5716624709540508</v>
      </c>
      <c r="CE20" s="75">
        <f t="shared" si="4"/>
        <v>9.3836324831742406</v>
      </c>
      <c r="CF20" s="84"/>
      <c r="CG20" s="85"/>
    </row>
    <row r="21" spans="1:85">
      <c r="A21" s="53" t="s">
        <v>300</v>
      </c>
      <c r="B21" t="s">
        <v>40</v>
      </c>
      <c r="C21" t="s">
        <v>41</v>
      </c>
      <c r="D21">
        <v>17</v>
      </c>
      <c r="E21" s="16" t="s">
        <v>111</v>
      </c>
      <c r="F21">
        <v>8.0217461962443384</v>
      </c>
      <c r="G21" s="20">
        <v>11</v>
      </c>
      <c r="H21" t="s">
        <v>170</v>
      </c>
      <c r="I21">
        <v>6.5869890361183003</v>
      </c>
      <c r="J21" s="22">
        <v>11</v>
      </c>
      <c r="K21" t="s">
        <v>170</v>
      </c>
      <c r="L21">
        <v>6.3185253834086197</v>
      </c>
      <c r="M21" s="22">
        <v>11</v>
      </c>
      <c r="N21" t="s">
        <v>170</v>
      </c>
      <c r="O21">
        <v>6.5543235548245198</v>
      </c>
      <c r="P21" s="22">
        <v>11</v>
      </c>
      <c r="Q21" s="23" t="s">
        <v>117</v>
      </c>
      <c r="R21">
        <v>2.59217022579015</v>
      </c>
      <c r="S21" s="22">
        <v>-1</v>
      </c>
      <c r="T21" s="16" t="s">
        <v>356</v>
      </c>
      <c r="U21" s="3">
        <v>6.6876954121286802</v>
      </c>
      <c r="V21">
        <v>11</v>
      </c>
      <c r="W21" s="16" t="s">
        <v>385</v>
      </c>
      <c r="X21">
        <v>7.8281117393631803</v>
      </c>
      <c r="Y21">
        <v>9</v>
      </c>
      <c r="Z21">
        <v>6.6810529158337699</v>
      </c>
      <c r="AA21" s="22">
        <v>6.4065431119121996</v>
      </c>
      <c r="AB21" t="s">
        <v>430</v>
      </c>
      <c r="AC21">
        <v>6.4365883063786598</v>
      </c>
      <c r="AD21" s="22">
        <v>9</v>
      </c>
      <c r="AE21" s="16" t="s">
        <v>470</v>
      </c>
      <c r="AF21">
        <v>6.6278743838778897</v>
      </c>
      <c r="AG21" s="22">
        <v>14</v>
      </c>
      <c r="AH21">
        <v>6.7895708145876803</v>
      </c>
      <c r="AJ21">
        <v>6.0042074022426197</v>
      </c>
      <c r="AK21">
        <v>4.8052031600916001</v>
      </c>
      <c r="AM21" s="65" t="s">
        <v>507</v>
      </c>
      <c r="AN21">
        <v>7.5702271551644698</v>
      </c>
      <c r="AO21" s="22">
        <v>19</v>
      </c>
      <c r="AP21" s="16" t="s">
        <v>532</v>
      </c>
      <c r="AQ21">
        <v>6.8687052849758796</v>
      </c>
      <c r="AR21" s="22">
        <v>13</v>
      </c>
      <c r="AS21" t="s">
        <v>948</v>
      </c>
      <c r="AT21">
        <v>6.6789984765191104</v>
      </c>
      <c r="AU21">
        <v>13</v>
      </c>
      <c r="AV21" t="s">
        <v>532</v>
      </c>
      <c r="AW21">
        <v>6.6496903013456397</v>
      </c>
      <c r="AX21">
        <v>13</v>
      </c>
      <c r="AY21" s="66">
        <f t="shared" si="0"/>
        <v>6.9419053045012751</v>
      </c>
      <c r="AZ21" s="75">
        <f t="shared" si="1"/>
        <v>7.5702271551644698</v>
      </c>
      <c r="BA21" s="3"/>
      <c r="BB21" s="65" t="s">
        <v>566</v>
      </c>
      <c r="BC21">
        <v>5.2071623777343001</v>
      </c>
      <c r="BD21" s="22"/>
      <c r="BE21" s="16" t="s">
        <v>607</v>
      </c>
      <c r="BF21">
        <v>6.0042072822247103</v>
      </c>
      <c r="BG21" s="22"/>
      <c r="BH21" s="16" t="s">
        <v>647</v>
      </c>
      <c r="BI21">
        <v>5.1337019596982296</v>
      </c>
      <c r="BJ21" s="22"/>
      <c r="BK21" s="16" t="s">
        <v>706</v>
      </c>
      <c r="BL21">
        <v>5.8597287251035199</v>
      </c>
      <c r="BM21" s="22"/>
      <c r="BN21" s="16" t="s">
        <v>745</v>
      </c>
      <c r="BO21">
        <v>6.6042663186279498</v>
      </c>
      <c r="BP21" s="22"/>
      <c r="BQ21" s="16" t="s">
        <v>789</v>
      </c>
      <c r="BR21">
        <v>7.8433601461770799</v>
      </c>
      <c r="BS21" s="22"/>
      <c r="BT21" s="16" t="s">
        <v>829</v>
      </c>
      <c r="BU21">
        <v>3.6666666666666599</v>
      </c>
      <c r="BV21" s="22"/>
      <c r="BW21" s="16" t="s">
        <v>869</v>
      </c>
      <c r="BX21">
        <v>7.1630812977046103</v>
      </c>
      <c r="BY21" s="22"/>
      <c r="BZ21" s="16" t="s">
        <v>909</v>
      </c>
      <c r="CA21">
        <v>6.0876945567692298</v>
      </c>
      <c r="CB21" s="22"/>
      <c r="CC21" s="66">
        <f t="shared" si="2"/>
        <v>5.9522077034118093</v>
      </c>
      <c r="CD21" s="75">
        <f t="shared" si="3"/>
        <v>7.8433601461770799</v>
      </c>
      <c r="CE21" s="75">
        <f t="shared" si="4"/>
        <v>7.8433601461770799</v>
      </c>
      <c r="CF21" s="84"/>
      <c r="CG21" s="85"/>
    </row>
    <row r="22" spans="1:85" ht="14.45" customHeight="1">
      <c r="A22" s="53" t="s">
        <v>301</v>
      </c>
      <c r="B22" t="s">
        <v>42</v>
      </c>
      <c r="C22" t="s">
        <v>43</v>
      </c>
      <c r="D22" t="s">
        <v>134</v>
      </c>
      <c r="E22" s="16" t="s">
        <v>112</v>
      </c>
      <c r="F22">
        <v>8.6257954734426665</v>
      </c>
      <c r="G22" s="20">
        <v>11</v>
      </c>
      <c r="H22" t="s">
        <v>112</v>
      </c>
      <c r="I22">
        <v>8.6315033581907308</v>
      </c>
      <c r="J22" s="22">
        <v>11</v>
      </c>
      <c r="K22" t="s">
        <v>112</v>
      </c>
      <c r="L22">
        <v>8.9850752897820403</v>
      </c>
      <c r="M22" s="22">
        <v>11</v>
      </c>
      <c r="N22" t="s">
        <v>237</v>
      </c>
      <c r="O22">
        <v>9.2965368176110807</v>
      </c>
      <c r="P22" s="22">
        <v>11</v>
      </c>
      <c r="Q22" s="23" t="s">
        <v>117</v>
      </c>
      <c r="R22">
        <v>2.1803024005194001</v>
      </c>
      <c r="S22" s="22">
        <v>-1</v>
      </c>
      <c r="T22" s="18" t="s">
        <v>357</v>
      </c>
      <c r="U22" s="3">
        <v>8.7188003273484291</v>
      </c>
      <c r="V22">
        <v>-1</v>
      </c>
      <c r="W22" s="49" t="s">
        <v>451</v>
      </c>
      <c r="X22">
        <v>2.4502503721464199</v>
      </c>
      <c r="Y22">
        <v>9</v>
      </c>
      <c r="Z22">
        <v>5.8816229211660298</v>
      </c>
      <c r="AA22" s="22">
        <v>8.4502503721464208</v>
      </c>
      <c r="AB22" t="s">
        <v>431</v>
      </c>
      <c r="AC22">
        <v>8.8848981594325007</v>
      </c>
      <c r="AD22" s="22">
        <v>9</v>
      </c>
      <c r="AE22" s="16" t="s">
        <v>471</v>
      </c>
      <c r="AF22">
        <v>9.30292394827101</v>
      </c>
      <c r="AG22" s="22">
        <v>24</v>
      </c>
      <c r="AH22">
        <v>9.3390942665937899</v>
      </c>
      <c r="AJ22">
        <v>6.6708360835473002</v>
      </c>
      <c r="AK22">
        <v>7.9181955904769596</v>
      </c>
      <c r="AM22" s="65" t="s">
        <v>508</v>
      </c>
      <c r="AN22">
        <v>8.7270025002514799</v>
      </c>
      <c r="AO22" s="22">
        <v>19</v>
      </c>
      <c r="AP22" s="16" t="s">
        <v>117</v>
      </c>
      <c r="AQ22">
        <v>2.6211676418913799</v>
      </c>
      <c r="AR22" s="22">
        <v>-1</v>
      </c>
      <c r="AS22" t="s">
        <v>949</v>
      </c>
      <c r="AT22">
        <v>2.2665600083015902</v>
      </c>
      <c r="AU22">
        <v>-1</v>
      </c>
      <c r="AV22" t="s">
        <v>972</v>
      </c>
      <c r="AW22">
        <v>8.2976470854516808</v>
      </c>
      <c r="AX22">
        <v>13</v>
      </c>
      <c r="AY22" s="66">
        <f t="shared" si="0"/>
        <v>5.4780943089740326</v>
      </c>
      <c r="AZ22" s="75">
        <f t="shared" si="1"/>
        <v>8.7270025002514799</v>
      </c>
      <c r="BA22" s="3"/>
      <c r="BB22" s="65" t="s">
        <v>567</v>
      </c>
      <c r="BC22">
        <v>6.91819577914303</v>
      </c>
      <c r="BD22" s="22"/>
      <c r="BE22" s="16" t="s">
        <v>608</v>
      </c>
      <c r="BF22">
        <v>6.28848363416766</v>
      </c>
      <c r="BG22" s="22"/>
      <c r="BH22" s="16" t="s">
        <v>648</v>
      </c>
      <c r="BI22">
        <v>6.2120242495516598</v>
      </c>
      <c r="BJ22" s="22"/>
      <c r="BK22" s="16" t="s">
        <v>707</v>
      </c>
      <c r="BL22">
        <v>8.4577453770733992</v>
      </c>
      <c r="BM22" s="22"/>
      <c r="BN22" s="16" t="s">
        <v>746</v>
      </c>
      <c r="BO22">
        <v>6.7416322731023</v>
      </c>
      <c r="BP22" s="22"/>
      <c r="BQ22" s="16" t="s">
        <v>790</v>
      </c>
      <c r="BR22">
        <v>8.4692900561629791</v>
      </c>
      <c r="BS22" s="22"/>
      <c r="BT22" s="16" t="s">
        <v>830</v>
      </c>
      <c r="BU22">
        <v>4.68581389548606</v>
      </c>
      <c r="BV22" s="22"/>
      <c r="BW22" s="16" t="s">
        <v>870</v>
      </c>
      <c r="BX22">
        <v>5.3504197002963503</v>
      </c>
      <c r="BY22" s="22"/>
      <c r="BZ22" s="16" t="s">
        <v>910</v>
      </c>
      <c r="CA22">
        <v>7.2495378630092802</v>
      </c>
      <c r="CB22" s="22"/>
      <c r="CC22" s="66">
        <f t="shared" si="2"/>
        <v>6.7081269808880792</v>
      </c>
      <c r="CD22" s="75">
        <f t="shared" si="3"/>
        <v>8.4692900561629791</v>
      </c>
      <c r="CE22" s="75">
        <f t="shared" si="4"/>
        <v>8.4692900561629791</v>
      </c>
    </row>
    <row r="23" spans="1:85" ht="14.45" customHeight="1">
      <c r="A23" s="53" t="s">
        <v>302</v>
      </c>
      <c r="B23" t="s">
        <v>44</v>
      </c>
      <c r="C23" s="1" t="s">
        <v>45</v>
      </c>
      <c r="D23">
        <v>18</v>
      </c>
      <c r="E23" s="16" t="s">
        <v>113</v>
      </c>
      <c r="F23">
        <v>8.3809028842090001</v>
      </c>
      <c r="G23" s="20">
        <v>4</v>
      </c>
      <c r="H23" t="s">
        <v>152</v>
      </c>
      <c r="I23">
        <v>8.5541688786916996</v>
      </c>
      <c r="J23" s="22">
        <v>4</v>
      </c>
      <c r="K23" t="s">
        <v>152</v>
      </c>
      <c r="L23">
        <v>8.5930183264449198</v>
      </c>
      <c r="M23" s="22">
        <v>4</v>
      </c>
      <c r="N23" t="s">
        <v>152</v>
      </c>
      <c r="O23">
        <v>8.5608556818697892</v>
      </c>
      <c r="P23" s="22">
        <v>4</v>
      </c>
      <c r="Q23" s="16" t="s">
        <v>267</v>
      </c>
      <c r="R23">
        <v>7.5686117195307503</v>
      </c>
      <c r="S23" s="22">
        <v>16</v>
      </c>
      <c r="T23" s="16" t="s">
        <v>358</v>
      </c>
      <c r="U23" s="3">
        <v>7.1792153046329403</v>
      </c>
      <c r="V23">
        <v>4</v>
      </c>
      <c r="W23" s="16" t="s">
        <v>386</v>
      </c>
      <c r="X23">
        <v>9.1861233800976994</v>
      </c>
      <c r="Y23">
        <v>51</v>
      </c>
      <c r="Z23">
        <v>7.3527900467643699</v>
      </c>
      <c r="AA23" s="22">
        <v>7.1861233800977002</v>
      </c>
      <c r="AB23" t="s">
        <v>432</v>
      </c>
      <c r="AC23">
        <v>8.4387175707833002</v>
      </c>
      <c r="AD23" s="22">
        <v>33</v>
      </c>
      <c r="AE23" s="16" t="s">
        <v>472</v>
      </c>
      <c r="AF23">
        <v>8.7964276455381807</v>
      </c>
      <c r="AG23" s="22">
        <v>33</v>
      </c>
      <c r="AH23">
        <v>8.2825952375052001</v>
      </c>
      <c r="AJ23">
        <v>8.7334102563607807</v>
      </c>
      <c r="AK23">
        <v>7.9410833233787299</v>
      </c>
      <c r="AM23" s="65" t="s">
        <v>509</v>
      </c>
      <c r="AN23">
        <v>8.3110395542873903</v>
      </c>
      <c r="AO23" s="22">
        <v>55</v>
      </c>
      <c r="AP23" s="16" t="s">
        <v>533</v>
      </c>
      <c r="AQ23">
        <v>7.2575306851393</v>
      </c>
      <c r="AR23" s="22">
        <v>18</v>
      </c>
      <c r="AS23" t="s">
        <v>950</v>
      </c>
      <c r="AT23">
        <v>7.8136832594103902</v>
      </c>
      <c r="AU23">
        <v>18</v>
      </c>
      <c r="AV23" t="s">
        <v>533</v>
      </c>
      <c r="AW23">
        <v>7.5453166617812002</v>
      </c>
      <c r="AX23">
        <v>18</v>
      </c>
      <c r="AY23" s="66">
        <f t="shared" si="0"/>
        <v>7.7318925401545702</v>
      </c>
      <c r="AZ23" s="75">
        <f t="shared" si="1"/>
        <v>8.3110395542873903</v>
      </c>
      <c r="BA23" s="3"/>
      <c r="BB23" s="65" t="s">
        <v>568</v>
      </c>
      <c r="BC23">
        <v>7.6077500184033697</v>
      </c>
      <c r="BD23" s="22"/>
      <c r="BE23" s="16" t="s">
        <v>609</v>
      </c>
      <c r="BF23">
        <v>8.9000774420502697</v>
      </c>
      <c r="BG23" s="22"/>
      <c r="BH23" s="16" t="s">
        <v>649</v>
      </c>
      <c r="BI23">
        <v>9.1732185069862595</v>
      </c>
      <c r="BJ23" s="22"/>
      <c r="BK23" s="16" t="s">
        <v>708</v>
      </c>
      <c r="BL23">
        <v>8.7835811236371999</v>
      </c>
      <c r="BM23" s="22"/>
      <c r="BN23" s="16" t="s">
        <v>747</v>
      </c>
      <c r="BO23">
        <v>7.8458655429241499</v>
      </c>
      <c r="BP23" s="22"/>
      <c r="BQ23" s="16" t="s">
        <v>791</v>
      </c>
      <c r="BR23">
        <v>7.3284108812351203</v>
      </c>
      <c r="BS23" s="22"/>
      <c r="BT23" s="16" t="s">
        <v>831</v>
      </c>
      <c r="BU23">
        <v>4.5948244711831698</v>
      </c>
      <c r="BV23" s="22"/>
      <c r="BW23" s="16" t="s">
        <v>871</v>
      </c>
      <c r="BX23">
        <v>5.3255789577612598</v>
      </c>
      <c r="BY23" s="22"/>
      <c r="BZ23" s="16" t="s">
        <v>911</v>
      </c>
      <c r="CA23">
        <v>8.2747862395041096</v>
      </c>
      <c r="CB23" s="22"/>
      <c r="CC23" s="66">
        <f t="shared" si="2"/>
        <v>7.537121464853878</v>
      </c>
      <c r="CD23" s="75">
        <f t="shared" si="3"/>
        <v>9.1732185069862595</v>
      </c>
      <c r="CE23" s="75">
        <f t="shared" si="4"/>
        <v>8.9000774420502697</v>
      </c>
    </row>
    <row r="24" spans="1:85" ht="14.45" customHeight="1">
      <c r="A24" s="53" t="s">
        <v>303</v>
      </c>
      <c r="B24" t="s">
        <v>46</v>
      </c>
      <c r="C24" s="1" t="s">
        <v>47</v>
      </c>
      <c r="D24" t="s">
        <v>134</v>
      </c>
      <c r="E24" s="16" t="s">
        <v>114</v>
      </c>
      <c r="F24">
        <v>9.6190881105712567</v>
      </c>
      <c r="G24" s="20">
        <v>4</v>
      </c>
      <c r="H24" s="1" t="s">
        <v>171</v>
      </c>
      <c r="I24">
        <v>9.5604052951025498</v>
      </c>
      <c r="J24" s="22">
        <v>4</v>
      </c>
      <c r="K24" t="s">
        <v>207</v>
      </c>
      <c r="L24">
        <v>9.8417596173263799</v>
      </c>
      <c r="M24" s="22">
        <v>4</v>
      </c>
      <c r="N24" s="1" t="s">
        <v>238</v>
      </c>
      <c r="O24">
        <v>9.8687088883403202</v>
      </c>
      <c r="P24" s="22">
        <v>4</v>
      </c>
      <c r="Q24" s="16" t="s">
        <v>268</v>
      </c>
      <c r="R24">
        <v>8.1057511964815507</v>
      </c>
      <c r="S24" s="22">
        <v>16</v>
      </c>
      <c r="T24" s="18" t="s">
        <v>359</v>
      </c>
      <c r="U24" s="3">
        <v>9.6100147638345508</v>
      </c>
      <c r="V24">
        <v>-1</v>
      </c>
      <c r="W24" s="23" t="s">
        <v>117</v>
      </c>
      <c r="X24">
        <v>2.3077319806741601</v>
      </c>
      <c r="Y24">
        <v>-1</v>
      </c>
      <c r="Z24">
        <v>2.3469476669486702</v>
      </c>
      <c r="AA24" s="22">
        <v>2.4449868826349501</v>
      </c>
      <c r="AB24" t="s">
        <v>433</v>
      </c>
      <c r="AC24">
        <v>8.9827429111733199</v>
      </c>
      <c r="AD24" s="22">
        <v>24</v>
      </c>
      <c r="AE24" s="16" t="s">
        <v>473</v>
      </c>
      <c r="AF24">
        <v>9.7591318087127092</v>
      </c>
      <c r="AG24" s="22">
        <v>24</v>
      </c>
      <c r="AH24">
        <v>9.4140886605548104</v>
      </c>
      <c r="AJ24">
        <v>2.6785301653703</v>
      </c>
      <c r="AK24">
        <v>8.7068666136329593</v>
      </c>
      <c r="AM24" s="65" t="s">
        <v>117</v>
      </c>
      <c r="AN24">
        <v>2.3478634187574801</v>
      </c>
      <c r="AO24" s="22">
        <v>-1</v>
      </c>
      <c r="AP24" s="16" t="s">
        <v>680</v>
      </c>
      <c r="AQ24">
        <v>6.7688765206821397</v>
      </c>
      <c r="AR24" s="22">
        <v>18</v>
      </c>
      <c r="AS24" t="s">
        <v>951</v>
      </c>
      <c r="AT24">
        <v>2.8627767118876899</v>
      </c>
      <c r="AU24">
        <v>18</v>
      </c>
      <c r="AV24" t="s">
        <v>680</v>
      </c>
      <c r="AW24">
        <v>6.8999883450052604</v>
      </c>
      <c r="AX24">
        <v>18</v>
      </c>
      <c r="AY24" s="66">
        <f t="shared" si="0"/>
        <v>4.7198762490831427</v>
      </c>
      <c r="AZ24" s="75">
        <f t="shared" si="1"/>
        <v>6.8999883450052604</v>
      </c>
      <c r="BA24" s="3"/>
      <c r="BB24" s="65" t="s">
        <v>569</v>
      </c>
      <c r="BC24">
        <v>8.3735327982212198</v>
      </c>
      <c r="BD24" s="22"/>
      <c r="BE24" s="16" t="s">
        <v>610</v>
      </c>
      <c r="BF24">
        <v>2.6785307699013301</v>
      </c>
      <c r="BG24" s="22"/>
      <c r="BH24" s="16" t="s">
        <v>650</v>
      </c>
      <c r="BI24">
        <v>5.4970723787310201</v>
      </c>
      <c r="BJ24" s="22"/>
      <c r="BK24" s="16" t="s">
        <v>709</v>
      </c>
      <c r="BL24">
        <v>9.0118778696670994</v>
      </c>
      <c r="BM24" s="22"/>
      <c r="BN24" s="16" t="s">
        <v>748</v>
      </c>
      <c r="BO24">
        <v>7.4956573861965703</v>
      </c>
      <c r="BP24" s="22"/>
      <c r="BQ24" s="16" t="s">
        <v>792</v>
      </c>
      <c r="BR24">
        <v>6.08815086877323</v>
      </c>
      <c r="BS24" s="22"/>
      <c r="BT24" s="16" t="s">
        <v>832</v>
      </c>
      <c r="BU24">
        <v>6.6564639123592402</v>
      </c>
      <c r="BV24" s="22"/>
      <c r="BW24" s="16" t="s">
        <v>872</v>
      </c>
      <c r="BX24">
        <v>6.5514422324921</v>
      </c>
      <c r="BY24" s="22"/>
      <c r="BZ24" s="16" t="s">
        <v>912</v>
      </c>
      <c r="CA24">
        <v>2.4901960784313699</v>
      </c>
      <c r="CB24" s="22"/>
      <c r="CC24" s="66">
        <f t="shared" si="2"/>
        <v>6.0936582549747973</v>
      </c>
      <c r="CD24" s="75">
        <f t="shared" si="3"/>
        <v>9.0118778696670994</v>
      </c>
      <c r="CE24" s="75">
        <f t="shared" si="4"/>
        <v>6.08815086877323</v>
      </c>
    </row>
    <row r="25" spans="1:85">
      <c r="A25" s="53" t="s">
        <v>304</v>
      </c>
      <c r="B25" t="s">
        <v>48</v>
      </c>
      <c r="C25" t="s">
        <v>49</v>
      </c>
      <c r="D25">
        <v>27</v>
      </c>
      <c r="E25" s="16" t="s">
        <v>115</v>
      </c>
      <c r="F25">
        <v>8.4301059003026531</v>
      </c>
      <c r="G25" s="20">
        <v>25</v>
      </c>
      <c r="H25" t="s">
        <v>172</v>
      </c>
      <c r="I25">
        <v>7.6655523410961699</v>
      </c>
      <c r="J25" s="22">
        <v>25</v>
      </c>
      <c r="K25" t="s">
        <v>208</v>
      </c>
      <c r="L25">
        <v>8.1067680833100404</v>
      </c>
      <c r="M25" s="22">
        <v>25</v>
      </c>
      <c r="N25" t="s">
        <v>239</v>
      </c>
      <c r="O25">
        <v>7.9830022251816004</v>
      </c>
      <c r="P25" s="22">
        <v>25</v>
      </c>
      <c r="Q25" s="16" t="s">
        <v>269</v>
      </c>
      <c r="R25">
        <v>6.4070406009401797</v>
      </c>
      <c r="S25" s="22">
        <v>25</v>
      </c>
      <c r="T25" s="16" t="s">
        <v>360</v>
      </c>
      <c r="U25" s="3">
        <v>6.1143017167539702</v>
      </c>
      <c r="V25">
        <v>25</v>
      </c>
      <c r="W25" s="16" t="s">
        <v>387</v>
      </c>
      <c r="X25">
        <v>8.5690199342323705</v>
      </c>
      <c r="Y25">
        <v>25</v>
      </c>
      <c r="Z25">
        <v>7.7356866008990304</v>
      </c>
      <c r="AA25" s="22">
        <v>7.4023532675657</v>
      </c>
      <c r="AB25" t="s">
        <v>434</v>
      </c>
      <c r="AC25">
        <v>7.9855018164542599</v>
      </c>
      <c r="AD25" s="22">
        <v>49</v>
      </c>
      <c r="AE25" s="16" t="s">
        <v>474</v>
      </c>
      <c r="AF25">
        <v>8.2745976396937593</v>
      </c>
      <c r="AG25" s="22">
        <v>49</v>
      </c>
      <c r="AH25">
        <v>7.39452697606405</v>
      </c>
      <c r="AJ25">
        <v>6.75160519628957</v>
      </c>
      <c r="AK25">
        <v>6.7170697944553401</v>
      </c>
      <c r="AM25" s="65" t="s">
        <v>510</v>
      </c>
      <c r="AN25">
        <v>6.1027980457284103</v>
      </c>
      <c r="AO25" s="22">
        <v>35</v>
      </c>
      <c r="AP25" s="16" t="s">
        <v>534</v>
      </c>
      <c r="AQ25">
        <v>8.7246397210129008</v>
      </c>
      <c r="AR25" s="22">
        <v>27</v>
      </c>
      <c r="AS25" t="s">
        <v>952</v>
      </c>
      <c r="AT25">
        <v>8.8428736984489902</v>
      </c>
      <c r="AU25">
        <v>27</v>
      </c>
      <c r="AV25" t="s">
        <v>534</v>
      </c>
      <c r="AW25">
        <v>8.85469579088711</v>
      </c>
      <c r="AX25">
        <v>27</v>
      </c>
      <c r="AY25" s="66">
        <f t="shared" si="0"/>
        <v>8.1312518140193539</v>
      </c>
      <c r="AZ25" s="75">
        <f t="shared" si="1"/>
        <v>8.85469579088711</v>
      </c>
      <c r="BA25" s="3"/>
      <c r="BB25" s="65" t="s">
        <v>570</v>
      </c>
      <c r="BC25">
        <v>6.3837363278051704</v>
      </c>
      <c r="BD25" s="22"/>
      <c r="BE25" s="16" t="s">
        <v>611</v>
      </c>
      <c r="BF25">
        <v>6.41827241655061</v>
      </c>
      <c r="BG25" s="22"/>
      <c r="BH25" s="16" t="s">
        <v>651</v>
      </c>
      <c r="BI25">
        <v>9.0025079959602206</v>
      </c>
      <c r="BJ25" s="22"/>
      <c r="BK25" s="16" t="s">
        <v>710</v>
      </c>
      <c r="BL25">
        <v>7.9258778540989701</v>
      </c>
      <c r="BM25" s="22"/>
      <c r="BN25" s="16" t="s">
        <v>749</v>
      </c>
      <c r="BO25">
        <v>7.2052683776993502</v>
      </c>
      <c r="BP25" s="22"/>
      <c r="BQ25" s="16" t="s">
        <v>793</v>
      </c>
      <c r="BR25">
        <v>6.6971996500849498</v>
      </c>
      <c r="BS25" s="22"/>
      <c r="BT25" s="16" t="s">
        <v>833</v>
      </c>
      <c r="BU25">
        <v>6.70906712002596</v>
      </c>
      <c r="BV25" s="22"/>
      <c r="BW25" s="16" t="s">
        <v>873</v>
      </c>
      <c r="BX25">
        <v>6.1693054546498303</v>
      </c>
      <c r="BY25" s="22"/>
      <c r="BZ25" s="16" t="s">
        <v>913</v>
      </c>
      <c r="CA25">
        <v>6.10663268827519</v>
      </c>
      <c r="CB25" s="22"/>
      <c r="CC25" s="66">
        <f t="shared" si="2"/>
        <v>6.9575408761278057</v>
      </c>
      <c r="CD25" s="75">
        <f t="shared" si="3"/>
        <v>9.0025079959602206</v>
      </c>
      <c r="CE25" s="75">
        <f t="shared" si="4"/>
        <v>6.6971996500849498</v>
      </c>
    </row>
    <row r="26" spans="1:85">
      <c r="A26" s="53" t="s">
        <v>305</v>
      </c>
      <c r="B26" t="s">
        <v>50</v>
      </c>
      <c r="C26" t="s">
        <v>51</v>
      </c>
      <c r="D26" t="s">
        <v>134</v>
      </c>
      <c r="E26" s="16" t="s">
        <v>116</v>
      </c>
      <c r="F26">
        <v>8.8944603755628897</v>
      </c>
      <c r="G26" s="20">
        <v>20</v>
      </c>
      <c r="H26" t="s">
        <v>173</v>
      </c>
      <c r="I26">
        <v>8.5435304352641595</v>
      </c>
      <c r="J26" s="22">
        <v>20</v>
      </c>
      <c r="K26" t="s">
        <v>209</v>
      </c>
      <c r="L26">
        <v>8.9770448642400709</v>
      </c>
      <c r="M26" s="22">
        <v>20</v>
      </c>
      <c r="N26" t="s">
        <v>240</v>
      </c>
      <c r="O26">
        <v>8.6050492455816503</v>
      </c>
      <c r="P26" s="22">
        <v>20</v>
      </c>
      <c r="Q26" s="16" t="s">
        <v>270</v>
      </c>
      <c r="R26">
        <v>8.3289278528023605</v>
      </c>
      <c r="S26" s="22">
        <v>20</v>
      </c>
      <c r="T26" s="16" t="s">
        <v>361</v>
      </c>
      <c r="U26" s="3">
        <v>3.6659597647951601</v>
      </c>
      <c r="V26">
        <v>20</v>
      </c>
      <c r="W26" s="16" t="s">
        <v>388</v>
      </c>
      <c r="X26">
        <v>9.1239802686566698</v>
      </c>
      <c r="Y26">
        <v>20</v>
      </c>
      <c r="Z26">
        <v>8.9573136019900002</v>
      </c>
      <c r="AA26" s="22">
        <v>8.9573136019900002</v>
      </c>
      <c r="AB26" t="s">
        <v>435</v>
      </c>
      <c r="AC26">
        <v>8.3757775754019193</v>
      </c>
      <c r="AD26" s="22">
        <v>29</v>
      </c>
      <c r="AE26" s="16" t="s">
        <v>475</v>
      </c>
      <c r="AF26">
        <v>8.5638521816893505</v>
      </c>
      <c r="AG26" s="22">
        <v>24</v>
      </c>
      <c r="AH26">
        <v>8.6912941760618008</v>
      </c>
      <c r="AJ26">
        <v>9.1282650915562193</v>
      </c>
      <c r="AK26">
        <v>6.7355167698893803</v>
      </c>
      <c r="AM26" s="65" t="s">
        <v>511</v>
      </c>
      <c r="AN26">
        <v>7.2329428606873796</v>
      </c>
      <c r="AO26" s="22">
        <v>27</v>
      </c>
      <c r="AP26" s="16" t="s">
        <v>535</v>
      </c>
      <c r="AQ26">
        <v>6.7524996155250303</v>
      </c>
      <c r="AR26" s="22">
        <v>28</v>
      </c>
      <c r="AS26" t="s">
        <v>953</v>
      </c>
      <c r="AT26">
        <v>6.5556819577231904</v>
      </c>
      <c r="AU26">
        <v>28</v>
      </c>
      <c r="AV26" t="s">
        <v>535</v>
      </c>
      <c r="AW26">
        <v>6.8759081608210497</v>
      </c>
      <c r="AX26">
        <v>28</v>
      </c>
      <c r="AY26" s="66">
        <f t="shared" si="0"/>
        <v>6.8542581486891621</v>
      </c>
      <c r="AZ26" s="75">
        <f t="shared" si="1"/>
        <v>7.2329428606873796</v>
      </c>
      <c r="BA26" s="3"/>
      <c r="BB26" s="65" t="s">
        <v>571</v>
      </c>
      <c r="BC26">
        <v>6.2355171334431798</v>
      </c>
      <c r="BD26" s="22"/>
      <c r="BE26" s="16" t="s">
        <v>612</v>
      </c>
      <c r="BF26">
        <v>8.6282657897313495</v>
      </c>
      <c r="BG26" s="22"/>
      <c r="BH26" s="16" t="s">
        <v>652</v>
      </c>
      <c r="BI26">
        <v>4.2586669783970796</v>
      </c>
      <c r="BJ26" s="22"/>
      <c r="BK26" s="16" t="s">
        <v>711</v>
      </c>
      <c r="BL26">
        <v>6.2041299081129297</v>
      </c>
      <c r="BM26" s="22"/>
      <c r="BN26" s="16" t="s">
        <v>750</v>
      </c>
      <c r="BO26">
        <v>6.5051861152298596</v>
      </c>
      <c r="BP26" s="22"/>
      <c r="BQ26" s="16" t="s">
        <v>794</v>
      </c>
      <c r="BR26">
        <v>6.4774267473595097</v>
      </c>
      <c r="BS26" s="22"/>
      <c r="BT26" s="16" t="s">
        <v>834</v>
      </c>
      <c r="BU26">
        <v>7.3863394902631097</v>
      </c>
      <c r="BV26" s="22"/>
      <c r="BW26" s="16" t="s">
        <v>874</v>
      </c>
      <c r="BX26">
        <v>7.6964481860541802</v>
      </c>
      <c r="BY26" s="22"/>
      <c r="BZ26" s="16" t="s">
        <v>914</v>
      </c>
      <c r="CA26">
        <v>5.6407058468829101</v>
      </c>
      <c r="CB26" s="22"/>
      <c r="CC26" s="66">
        <f t="shared" si="2"/>
        <v>6.5591873550526794</v>
      </c>
      <c r="CD26" s="75">
        <f t="shared" si="3"/>
        <v>8.6282657897313495</v>
      </c>
      <c r="CE26" s="75">
        <f t="shared" si="4"/>
        <v>8.6282657897313495</v>
      </c>
    </row>
    <row r="27" spans="1:85" ht="14.45" customHeight="1">
      <c r="A27" s="53" t="s">
        <v>306</v>
      </c>
      <c r="B27" t="s">
        <v>52</v>
      </c>
      <c r="C27" s="1" t="s">
        <v>254</v>
      </c>
      <c r="D27">
        <v>32</v>
      </c>
      <c r="E27" s="17" t="s">
        <v>117</v>
      </c>
      <c r="F27">
        <v>3.0901800834019384</v>
      </c>
      <c r="G27" s="21">
        <v>-1</v>
      </c>
      <c r="H27" s="13" t="s">
        <v>117</v>
      </c>
      <c r="I27">
        <v>3.2395544109276702</v>
      </c>
      <c r="J27" s="22">
        <v>-1</v>
      </c>
      <c r="K27" s="5" t="s">
        <v>117</v>
      </c>
      <c r="L27">
        <v>3.8204278860934302</v>
      </c>
      <c r="M27" s="22">
        <v>-1</v>
      </c>
      <c r="N27" s="13" t="s">
        <v>117</v>
      </c>
      <c r="O27">
        <v>3.0930426418387902</v>
      </c>
      <c r="P27" s="22">
        <v>-1</v>
      </c>
      <c r="Q27" s="23" t="s">
        <v>117</v>
      </c>
      <c r="R27">
        <v>3.2710455794482902</v>
      </c>
      <c r="S27" s="22">
        <v>-1</v>
      </c>
      <c r="T27" s="23" t="s">
        <v>117</v>
      </c>
      <c r="U27" s="3">
        <v>3.92611319950452</v>
      </c>
      <c r="V27">
        <v>-1</v>
      </c>
      <c r="W27" s="23" t="s">
        <v>117</v>
      </c>
      <c r="X27">
        <v>4.2392987108763496</v>
      </c>
      <c r="Y27">
        <v>-1</v>
      </c>
      <c r="Z27">
        <v>3.23929871087635</v>
      </c>
      <c r="AA27" s="22">
        <v>3.23929871087635</v>
      </c>
      <c r="AB27" s="5" t="s">
        <v>117</v>
      </c>
      <c r="AC27">
        <v>2.7777777777777701</v>
      </c>
      <c r="AD27" s="22">
        <v>-1</v>
      </c>
      <c r="AE27" s="23" t="s">
        <v>117</v>
      </c>
      <c r="AF27">
        <v>3.6494122004364802</v>
      </c>
      <c r="AG27" s="22">
        <v>-1</v>
      </c>
      <c r="AH27">
        <v>3.4167968478681501</v>
      </c>
      <c r="AJ27">
        <v>6.6089153284335502</v>
      </c>
      <c r="AK27">
        <v>4.5749842832991297</v>
      </c>
      <c r="AM27" s="65" t="s">
        <v>117</v>
      </c>
      <c r="AN27">
        <v>3.2477564725486201</v>
      </c>
      <c r="AO27" s="22">
        <v>-1</v>
      </c>
      <c r="AP27" s="16" t="s">
        <v>117</v>
      </c>
      <c r="AQ27">
        <v>3.66645751665776</v>
      </c>
      <c r="AR27" s="22">
        <v>-1</v>
      </c>
      <c r="AS27" t="s">
        <v>946</v>
      </c>
      <c r="AT27">
        <v>1.77013362277834</v>
      </c>
      <c r="AU27">
        <v>-1</v>
      </c>
      <c r="AV27" t="s">
        <v>984</v>
      </c>
      <c r="AW27">
        <v>4.0780560680249698</v>
      </c>
      <c r="AX27">
        <v>-1</v>
      </c>
      <c r="AY27" s="66">
        <f t="shared" si="0"/>
        <v>3.1906009200024226</v>
      </c>
      <c r="AZ27" s="75">
        <f t="shared" si="1"/>
        <v>4.0780560680249698</v>
      </c>
      <c r="BA27" s="3"/>
      <c r="BB27" s="65" t="s">
        <v>572</v>
      </c>
      <c r="BC27">
        <v>4.1305391671743497</v>
      </c>
      <c r="BD27" s="22"/>
      <c r="BE27" s="16" t="s">
        <v>613</v>
      </c>
      <c r="BF27">
        <v>6.4422491896499396</v>
      </c>
      <c r="BG27" s="22"/>
      <c r="BH27" s="16" t="s">
        <v>653</v>
      </c>
      <c r="BI27">
        <v>6.8223261096069496</v>
      </c>
      <c r="BJ27" s="22"/>
      <c r="BK27" s="16" t="s">
        <v>712</v>
      </c>
      <c r="BL27">
        <v>5.0245874141180504</v>
      </c>
      <c r="BM27" s="22"/>
      <c r="BN27" s="16" t="s">
        <v>751</v>
      </c>
      <c r="BO27">
        <v>4.6513048479993602</v>
      </c>
      <c r="BP27" s="22"/>
      <c r="BQ27" s="16" t="s">
        <v>795</v>
      </c>
      <c r="BR27">
        <v>5.5201070413959696</v>
      </c>
      <c r="BS27" s="22"/>
      <c r="BT27" s="16" t="s">
        <v>835</v>
      </c>
      <c r="BU27">
        <v>6.8523074160427297</v>
      </c>
      <c r="BV27" s="22"/>
      <c r="BW27" s="16" t="s">
        <v>875</v>
      </c>
      <c r="BX27">
        <v>7.7061480456323501</v>
      </c>
      <c r="BY27" s="22"/>
      <c r="BZ27" s="16" t="s">
        <v>915</v>
      </c>
      <c r="CA27">
        <v>2.6178275719124899</v>
      </c>
      <c r="CB27" s="22"/>
      <c r="CC27" s="66">
        <f t="shared" si="2"/>
        <v>5.5297107559480203</v>
      </c>
      <c r="CD27" s="75">
        <f t="shared" si="3"/>
        <v>7.7061480456323501</v>
      </c>
      <c r="CE27" s="75">
        <f t="shared" si="4"/>
        <v>6.4422491896499396</v>
      </c>
    </row>
    <row r="28" spans="1:85">
      <c r="A28" s="53" t="s">
        <v>307</v>
      </c>
      <c r="B28" t="s">
        <v>54</v>
      </c>
      <c r="C28" t="s">
        <v>55</v>
      </c>
      <c r="D28" t="s">
        <v>134</v>
      </c>
      <c r="E28" s="16" t="s">
        <v>118</v>
      </c>
      <c r="F28">
        <v>9.2894054814264866</v>
      </c>
      <c r="G28" s="20">
        <v>8</v>
      </c>
      <c r="H28" t="s">
        <v>174</v>
      </c>
      <c r="I28">
        <v>9.7915447564339093</v>
      </c>
      <c r="J28" s="22">
        <v>8</v>
      </c>
      <c r="K28" t="s">
        <v>210</v>
      </c>
      <c r="L28">
        <v>9.7877333454539492</v>
      </c>
      <c r="M28" s="22">
        <v>8</v>
      </c>
      <c r="N28" t="s">
        <v>241</v>
      </c>
      <c r="O28">
        <v>9.6102786108222702</v>
      </c>
      <c r="P28" s="22">
        <v>8</v>
      </c>
      <c r="Q28" s="23" t="s">
        <v>117</v>
      </c>
      <c r="R28">
        <v>1.9238079704681901</v>
      </c>
      <c r="S28" s="22">
        <v>-1</v>
      </c>
      <c r="T28" s="16" t="s">
        <v>362</v>
      </c>
      <c r="U28" s="3">
        <v>9.6599660733285706</v>
      </c>
      <c r="V28">
        <v>8</v>
      </c>
      <c r="W28" s="23" t="s">
        <v>117</v>
      </c>
      <c r="X28">
        <v>5.0596734357254904</v>
      </c>
      <c r="Y28">
        <v>-1</v>
      </c>
      <c r="Z28">
        <v>1.74717343572549</v>
      </c>
      <c r="AA28" s="22">
        <v>1.74717343572549</v>
      </c>
      <c r="AB28" t="s">
        <v>436</v>
      </c>
      <c r="AC28">
        <v>9.6094111867314798</v>
      </c>
      <c r="AD28" s="22">
        <v>24</v>
      </c>
      <c r="AE28" s="23" t="s">
        <v>117</v>
      </c>
      <c r="AF28">
        <v>1.8333333333333299</v>
      </c>
      <c r="AG28" s="22">
        <v>-1</v>
      </c>
      <c r="AH28">
        <v>9.0247944083090896</v>
      </c>
      <c r="AJ28">
        <v>7.0691747544380696</v>
      </c>
      <c r="AK28">
        <v>8.9660178486927204</v>
      </c>
      <c r="AM28" s="65" t="s">
        <v>117</v>
      </c>
      <c r="AN28">
        <v>1.7291821737705</v>
      </c>
      <c r="AO28" s="22">
        <v>-1</v>
      </c>
      <c r="AP28" s="16" t="s">
        <v>117</v>
      </c>
      <c r="AQ28">
        <v>1.72653055617549</v>
      </c>
      <c r="AR28" s="22">
        <v>-1</v>
      </c>
      <c r="AS28" t="s">
        <v>954</v>
      </c>
      <c r="AT28">
        <v>0.68861212834836705</v>
      </c>
      <c r="AU28">
        <v>-1</v>
      </c>
      <c r="AV28" t="s">
        <v>985</v>
      </c>
      <c r="AW28">
        <v>7.95932337193919</v>
      </c>
      <c r="AX28">
        <v>10</v>
      </c>
      <c r="AY28" s="66">
        <f t="shared" si="0"/>
        <v>3.0259120575583869</v>
      </c>
      <c r="AZ28" s="75">
        <f t="shared" si="1"/>
        <v>7.95932337193919</v>
      </c>
      <c r="BA28" s="3"/>
      <c r="BB28" s="65" t="s">
        <v>573</v>
      </c>
      <c r="BC28">
        <v>8.7993511202673105</v>
      </c>
      <c r="BD28" s="22"/>
      <c r="BE28" s="16" t="s">
        <v>614</v>
      </c>
      <c r="BF28">
        <v>7.4025082940156599</v>
      </c>
      <c r="BG28" s="22"/>
      <c r="BH28" s="16" t="s">
        <v>654</v>
      </c>
      <c r="BI28">
        <v>8.3020772814069197</v>
      </c>
      <c r="BJ28" s="22"/>
      <c r="BK28" s="16" t="s">
        <v>713</v>
      </c>
      <c r="BL28">
        <v>8.4699502697651994</v>
      </c>
      <c r="BM28" s="22"/>
      <c r="BN28" s="16" t="s">
        <v>752</v>
      </c>
      <c r="BO28">
        <v>6.6444572967233002</v>
      </c>
      <c r="BP28" s="22"/>
      <c r="BQ28" s="16" t="s">
        <v>796</v>
      </c>
      <c r="BR28">
        <v>8.74040203203689</v>
      </c>
      <c r="BS28" s="22"/>
      <c r="BT28" s="16" t="s">
        <v>836</v>
      </c>
      <c r="BU28">
        <v>9.0768646099191397</v>
      </c>
      <c r="BV28" s="22"/>
      <c r="BW28" s="16" t="s">
        <v>876</v>
      </c>
      <c r="BX28">
        <v>8.0628973077253701</v>
      </c>
      <c r="BY28" s="22"/>
      <c r="BZ28" s="16" t="s">
        <v>916</v>
      </c>
      <c r="CA28">
        <v>8.7119465288231392</v>
      </c>
      <c r="CB28" s="22"/>
      <c r="CC28" s="66">
        <f t="shared" si="2"/>
        <v>8.245606082298103</v>
      </c>
      <c r="CD28" s="75">
        <f t="shared" si="3"/>
        <v>9.0768646099191397</v>
      </c>
      <c r="CE28" s="75">
        <f t="shared" si="4"/>
        <v>8.74040203203689</v>
      </c>
    </row>
    <row r="29" spans="1:85">
      <c r="A29" s="53" t="s">
        <v>308</v>
      </c>
      <c r="B29" t="s">
        <v>56</v>
      </c>
      <c r="C29" t="s">
        <v>57</v>
      </c>
      <c r="D29">
        <v>34</v>
      </c>
      <c r="E29" s="16" t="s">
        <v>119</v>
      </c>
      <c r="F29">
        <v>8.551714473045589</v>
      </c>
      <c r="G29" s="20">
        <v>25</v>
      </c>
      <c r="H29" t="s">
        <v>175</v>
      </c>
      <c r="I29">
        <v>8.6112073502187094</v>
      </c>
      <c r="J29" s="22">
        <v>25</v>
      </c>
      <c r="K29" t="s">
        <v>211</v>
      </c>
      <c r="L29">
        <v>8.6237868683495993</v>
      </c>
      <c r="M29" s="22">
        <v>25</v>
      </c>
      <c r="N29" t="s">
        <v>242</v>
      </c>
      <c r="O29">
        <v>8.6133747273185399</v>
      </c>
      <c r="P29" s="22">
        <v>25</v>
      </c>
      <c r="Q29" s="16" t="s">
        <v>271</v>
      </c>
      <c r="R29">
        <v>8.1954718749376099</v>
      </c>
      <c r="S29" s="22">
        <v>25</v>
      </c>
      <c r="T29" s="16" t="s">
        <v>363</v>
      </c>
      <c r="U29" s="3">
        <v>7.3225503019577998</v>
      </c>
      <c r="V29">
        <v>25</v>
      </c>
      <c r="W29" s="16" t="s">
        <v>363</v>
      </c>
      <c r="X29">
        <v>9.3517625097187391</v>
      </c>
      <c r="Y29">
        <v>25</v>
      </c>
      <c r="Z29">
        <v>8.6850958430520695</v>
      </c>
      <c r="AA29" s="22">
        <v>8.6850958430520695</v>
      </c>
      <c r="AB29" t="s">
        <v>437</v>
      </c>
      <c r="AC29">
        <v>8.2633305242546893</v>
      </c>
      <c r="AD29" s="22">
        <v>31</v>
      </c>
      <c r="AE29" s="16" t="s">
        <v>476</v>
      </c>
      <c r="AF29">
        <v>8.67489675874819</v>
      </c>
      <c r="AG29" s="22">
        <v>31</v>
      </c>
      <c r="AH29">
        <v>8.2650186712435207</v>
      </c>
      <c r="AJ29">
        <v>6.6724336441846797</v>
      </c>
      <c r="AK29">
        <v>7.2630879642993804</v>
      </c>
      <c r="AM29" s="65" t="s">
        <v>512</v>
      </c>
      <c r="AN29">
        <v>8.5928131855873193</v>
      </c>
      <c r="AO29" s="22">
        <v>35</v>
      </c>
      <c r="AP29" s="16" t="s">
        <v>536</v>
      </c>
      <c r="AQ29">
        <v>8.7098534608069098</v>
      </c>
      <c r="AR29" s="22">
        <v>27</v>
      </c>
      <c r="AS29" t="s">
        <v>955</v>
      </c>
      <c r="AT29">
        <v>8.6858683757274608</v>
      </c>
      <c r="AU29">
        <v>27</v>
      </c>
      <c r="AV29" t="s">
        <v>536</v>
      </c>
      <c r="AW29">
        <v>8.5018674688646296</v>
      </c>
      <c r="AX29">
        <v>27</v>
      </c>
      <c r="AY29" s="66">
        <f t="shared" si="0"/>
        <v>8.6226006227465799</v>
      </c>
      <c r="AZ29" s="75">
        <f t="shared" si="1"/>
        <v>8.7098534608069098</v>
      </c>
      <c r="BA29" s="3"/>
      <c r="BB29" s="65" t="s">
        <v>574</v>
      </c>
      <c r="BC29">
        <v>7.5964217696527303</v>
      </c>
      <c r="BD29" s="22"/>
      <c r="BE29" s="16" t="s">
        <v>615</v>
      </c>
      <c r="BF29">
        <v>6.6724348193881804</v>
      </c>
      <c r="BG29" s="22"/>
      <c r="BH29" s="16" t="s">
        <v>655</v>
      </c>
      <c r="BI29">
        <v>8.8671225984444302</v>
      </c>
      <c r="BJ29" s="22"/>
      <c r="BK29" s="16" t="s">
        <v>714</v>
      </c>
      <c r="BL29">
        <v>9.0393362860548194</v>
      </c>
      <c r="BM29" s="22"/>
      <c r="BN29" s="16" t="s">
        <v>753</v>
      </c>
      <c r="BO29">
        <v>6.3644655582939498</v>
      </c>
      <c r="BP29" s="22"/>
      <c r="BQ29" s="16" t="s">
        <v>797</v>
      </c>
      <c r="BR29">
        <v>6.9317982567796301</v>
      </c>
      <c r="BS29" s="22"/>
      <c r="BT29" s="16" t="s">
        <v>837</v>
      </c>
      <c r="BU29">
        <v>7.8574343294675097</v>
      </c>
      <c r="BV29" s="22"/>
      <c r="BW29" s="16" t="s">
        <v>877</v>
      </c>
      <c r="BX29">
        <v>7.8618642719173204</v>
      </c>
      <c r="BY29" s="22"/>
      <c r="BZ29" s="16" t="s">
        <v>917</v>
      </c>
      <c r="CA29">
        <v>8.2193615687016699</v>
      </c>
      <c r="CB29" s="22"/>
      <c r="CC29" s="66">
        <f t="shared" si="2"/>
        <v>7.7122488287444702</v>
      </c>
      <c r="CD29" s="75">
        <f t="shared" si="3"/>
        <v>9.0393362860548194</v>
      </c>
      <c r="CE29" s="75">
        <f t="shared" si="4"/>
        <v>6.9317982567796301</v>
      </c>
    </row>
    <row r="30" spans="1:85" ht="14.45" customHeight="1">
      <c r="A30" s="53" t="s">
        <v>309</v>
      </c>
      <c r="B30" t="s">
        <v>58</v>
      </c>
      <c r="C30" t="s">
        <v>59</v>
      </c>
      <c r="D30" t="s">
        <v>134</v>
      </c>
      <c r="E30" s="16" t="s">
        <v>120</v>
      </c>
      <c r="F30">
        <v>8.4757879520927801</v>
      </c>
      <c r="G30" s="20">
        <v>32</v>
      </c>
      <c r="H30" t="s">
        <v>176</v>
      </c>
      <c r="I30">
        <v>8.7367152801378403</v>
      </c>
      <c r="J30" s="22">
        <v>32</v>
      </c>
      <c r="K30" s="1" t="s">
        <v>212</v>
      </c>
      <c r="L30">
        <v>8.55570783191442</v>
      </c>
      <c r="M30" s="22">
        <v>32</v>
      </c>
      <c r="N30" t="s">
        <v>243</v>
      </c>
      <c r="O30">
        <v>8.4678128984058496</v>
      </c>
      <c r="P30" s="22">
        <v>32</v>
      </c>
      <c r="Q30" s="16" t="s">
        <v>272</v>
      </c>
      <c r="R30">
        <v>8.2158864785597494</v>
      </c>
      <c r="S30" s="22">
        <v>42</v>
      </c>
      <c r="T30" s="16" t="s">
        <v>364</v>
      </c>
      <c r="U30" s="3">
        <v>6.90476636023803</v>
      </c>
      <c r="V30">
        <v>32</v>
      </c>
      <c r="W30" s="50" t="s">
        <v>364</v>
      </c>
      <c r="X30">
        <v>9.1632042686741109</v>
      </c>
      <c r="Y30">
        <v>42</v>
      </c>
      <c r="Z30">
        <v>8.4965376020074395</v>
      </c>
      <c r="AA30" s="22">
        <v>6.9175902335863899</v>
      </c>
      <c r="AB30" t="s">
        <v>438</v>
      </c>
      <c r="AC30">
        <v>8.4464966897044693</v>
      </c>
      <c r="AD30" s="22">
        <v>15</v>
      </c>
      <c r="AE30" s="16" t="s">
        <v>477</v>
      </c>
      <c r="AF30">
        <v>8.8987204897200503</v>
      </c>
      <c r="AG30" s="22">
        <v>31</v>
      </c>
      <c r="AH30">
        <v>8.5649559053424102</v>
      </c>
      <c r="AJ30">
        <v>8.2033389181293401</v>
      </c>
      <c r="AK30">
        <v>8.4867252396176607</v>
      </c>
      <c r="AM30" s="65" t="s">
        <v>513</v>
      </c>
      <c r="AN30">
        <v>8.6901839264684497</v>
      </c>
      <c r="AO30" s="22">
        <v>49</v>
      </c>
      <c r="AP30" s="16" t="s">
        <v>537</v>
      </c>
      <c r="AQ30">
        <v>8.0586817017164503</v>
      </c>
      <c r="AR30" s="22">
        <v>27</v>
      </c>
      <c r="AS30" t="s">
        <v>956</v>
      </c>
      <c r="AT30">
        <v>7.5302773154121496</v>
      </c>
      <c r="AU30">
        <v>27</v>
      </c>
      <c r="AV30" t="s">
        <v>537</v>
      </c>
      <c r="AW30">
        <v>8.3687158528723096</v>
      </c>
      <c r="AX30">
        <v>27</v>
      </c>
      <c r="AY30" s="66">
        <f t="shared" si="0"/>
        <v>8.1619646991173411</v>
      </c>
      <c r="AZ30" s="75">
        <f t="shared" si="1"/>
        <v>8.6901839264684497</v>
      </c>
      <c r="BA30" s="3"/>
      <c r="BB30" s="65" t="s">
        <v>575</v>
      </c>
      <c r="BC30">
        <v>8.1533925020206208</v>
      </c>
      <c r="BD30" s="22"/>
      <c r="BE30" s="16" t="s">
        <v>616</v>
      </c>
      <c r="BF30">
        <v>7.8875496758669801</v>
      </c>
      <c r="BG30" s="22"/>
      <c r="BH30" s="16" t="s">
        <v>656</v>
      </c>
      <c r="BI30">
        <v>8.5736300172838806</v>
      </c>
      <c r="BJ30" s="22"/>
      <c r="BK30" s="16" t="s">
        <v>715</v>
      </c>
      <c r="BL30">
        <v>8.4215608636410906</v>
      </c>
      <c r="BM30" s="22"/>
      <c r="BN30" s="16" t="s">
        <v>754</v>
      </c>
      <c r="BO30">
        <v>9.8333333333333304</v>
      </c>
      <c r="BP30" s="22"/>
      <c r="BQ30" s="16" t="s">
        <v>798</v>
      </c>
      <c r="BR30">
        <v>8.5161737957535699</v>
      </c>
      <c r="BS30" s="22"/>
      <c r="BT30" s="16" t="s">
        <v>838</v>
      </c>
      <c r="BU30">
        <v>8.3619702825654905</v>
      </c>
      <c r="BV30" s="22"/>
      <c r="BW30" s="16" t="s">
        <v>878</v>
      </c>
      <c r="BX30">
        <v>8.76486150808236</v>
      </c>
      <c r="BY30" s="22"/>
      <c r="BZ30" s="16" t="s">
        <v>918</v>
      </c>
      <c r="CA30">
        <v>7.2611907879977702</v>
      </c>
      <c r="CB30" s="22"/>
      <c r="CC30" s="66">
        <f t="shared" si="2"/>
        <v>8.4192958629494559</v>
      </c>
      <c r="CD30" s="75">
        <f t="shared" si="3"/>
        <v>9.8333333333333304</v>
      </c>
      <c r="CE30" s="75">
        <f t="shared" si="4"/>
        <v>8.5161737957535699</v>
      </c>
    </row>
    <row r="31" spans="1:85" ht="14.45" customHeight="1">
      <c r="A31" s="53" t="s">
        <v>310</v>
      </c>
      <c r="B31" t="s">
        <v>60</v>
      </c>
      <c r="C31" t="s">
        <v>61</v>
      </c>
      <c r="D31">
        <v>36</v>
      </c>
      <c r="E31" s="16" t="s">
        <v>121</v>
      </c>
      <c r="F31">
        <v>7.8421582682497259</v>
      </c>
      <c r="G31" s="20">
        <v>32</v>
      </c>
      <c r="H31" t="s">
        <v>177</v>
      </c>
      <c r="I31">
        <v>7.8161457455976802</v>
      </c>
      <c r="J31" s="22">
        <v>16</v>
      </c>
      <c r="K31" t="s">
        <v>213</v>
      </c>
      <c r="L31">
        <v>8.0810351274791099</v>
      </c>
      <c r="M31" s="22">
        <v>16</v>
      </c>
      <c r="N31" t="s">
        <v>244</v>
      </c>
      <c r="O31">
        <v>7.1744100278443401</v>
      </c>
      <c r="P31" s="22">
        <v>16</v>
      </c>
      <c r="Q31" s="16" t="s">
        <v>273</v>
      </c>
      <c r="R31">
        <v>7.6903040409154002</v>
      </c>
      <c r="S31" s="22">
        <v>16</v>
      </c>
      <c r="T31" s="16" t="s">
        <v>365</v>
      </c>
      <c r="U31" s="3">
        <v>7.8801523896220598</v>
      </c>
      <c r="V31">
        <v>16</v>
      </c>
      <c r="W31" s="48" t="s">
        <v>389</v>
      </c>
      <c r="X31">
        <v>9.2281120998861592</v>
      </c>
      <c r="Y31">
        <v>16</v>
      </c>
      <c r="Z31">
        <v>5.3158313981317802</v>
      </c>
      <c r="AA31" s="22">
        <v>5.3158313981317802</v>
      </c>
      <c r="AB31" t="s">
        <v>439</v>
      </c>
      <c r="AC31">
        <v>7.9959325136728401</v>
      </c>
      <c r="AD31" s="22">
        <v>15</v>
      </c>
      <c r="AE31" s="16" t="s">
        <v>478</v>
      </c>
      <c r="AF31">
        <v>8.57615057696154</v>
      </c>
      <c r="AG31" s="22">
        <v>15</v>
      </c>
      <c r="AH31">
        <v>8.4821583524747393</v>
      </c>
      <c r="AJ31">
        <v>5.4500845829838998</v>
      </c>
      <c r="AK31">
        <v>9.6491228070175392</v>
      </c>
      <c r="AM31" s="65" t="s">
        <v>514</v>
      </c>
      <c r="AN31">
        <v>7.9773007580488802</v>
      </c>
      <c r="AO31" s="22">
        <v>25</v>
      </c>
      <c r="AP31" s="16" t="s">
        <v>538</v>
      </c>
      <c r="AQ31">
        <v>6.7434186756020802</v>
      </c>
      <c r="AR31" s="22">
        <v>18</v>
      </c>
      <c r="AS31" t="s">
        <v>957</v>
      </c>
      <c r="AT31">
        <v>5.4289932568750299</v>
      </c>
      <c r="AU31">
        <v>18</v>
      </c>
      <c r="AV31" t="s">
        <v>986</v>
      </c>
      <c r="AW31">
        <v>6.9151887906425404</v>
      </c>
      <c r="AX31">
        <v>18</v>
      </c>
      <c r="AY31" s="66">
        <f t="shared" si="0"/>
        <v>6.7662253702921316</v>
      </c>
      <c r="AZ31" s="75">
        <f t="shared" si="1"/>
        <v>7.9773007580488802</v>
      </c>
      <c r="BA31" s="3"/>
      <c r="BB31" s="65" t="s">
        <v>576</v>
      </c>
      <c r="BC31">
        <v>9.3157894736842106</v>
      </c>
      <c r="BD31" s="22"/>
      <c r="BE31" s="16" t="s">
        <v>617</v>
      </c>
      <c r="BF31">
        <v>5.2834183826857402</v>
      </c>
      <c r="BG31" s="22"/>
      <c r="BH31" s="16" t="s">
        <v>657</v>
      </c>
      <c r="BI31">
        <v>8.2470292554161908</v>
      </c>
      <c r="BJ31" s="22"/>
      <c r="BK31" s="16" t="s">
        <v>716</v>
      </c>
      <c r="BL31">
        <v>8.5978060396474802</v>
      </c>
      <c r="BM31" s="22"/>
      <c r="BN31" s="16" t="s">
        <v>755</v>
      </c>
      <c r="BO31">
        <v>7.1923989045633103</v>
      </c>
      <c r="BP31" s="22"/>
      <c r="BQ31" s="16" t="s">
        <v>799</v>
      </c>
      <c r="BR31">
        <v>9.35987914472509</v>
      </c>
      <c r="BS31" s="22"/>
      <c r="BT31" s="16" t="s">
        <v>839</v>
      </c>
      <c r="BU31">
        <v>7.9252859892099998</v>
      </c>
      <c r="BV31" s="22"/>
      <c r="BW31" s="16" t="s">
        <v>879</v>
      </c>
      <c r="BX31">
        <v>7.2748160093500998</v>
      </c>
      <c r="BY31" s="22"/>
      <c r="BZ31" s="16" t="s">
        <v>919</v>
      </c>
      <c r="CA31">
        <v>5.54899982402143</v>
      </c>
      <c r="CB31" s="22"/>
      <c r="CC31" s="66">
        <f t="shared" si="2"/>
        <v>7.6383803359226157</v>
      </c>
      <c r="CD31" s="75">
        <f t="shared" si="3"/>
        <v>9.35987914472509</v>
      </c>
      <c r="CE31" s="75">
        <f t="shared" si="4"/>
        <v>9.35987914472509</v>
      </c>
    </row>
    <row r="32" spans="1:85">
      <c r="A32" s="53" t="s">
        <v>311</v>
      </c>
      <c r="B32" t="s">
        <v>62</v>
      </c>
      <c r="C32" t="s">
        <v>63</v>
      </c>
      <c r="D32" t="s">
        <v>134</v>
      </c>
      <c r="E32" s="16" t="s">
        <v>122</v>
      </c>
      <c r="F32">
        <v>9.5</v>
      </c>
      <c r="G32" s="20">
        <v>16</v>
      </c>
      <c r="H32" t="s">
        <v>122</v>
      </c>
      <c r="I32">
        <v>9.3179023209245102</v>
      </c>
      <c r="J32" s="22">
        <v>16</v>
      </c>
      <c r="K32" t="s">
        <v>122</v>
      </c>
      <c r="L32">
        <v>9.32123398964616</v>
      </c>
      <c r="M32" s="22">
        <v>16</v>
      </c>
      <c r="N32" t="s">
        <v>245</v>
      </c>
      <c r="O32">
        <v>9.7744430699534899</v>
      </c>
      <c r="P32" s="22">
        <v>16</v>
      </c>
      <c r="Q32" s="16" t="s">
        <v>274</v>
      </c>
      <c r="R32">
        <v>9.3333333333333304</v>
      </c>
      <c r="S32" s="22">
        <v>34</v>
      </c>
      <c r="T32" s="16" t="s">
        <v>366</v>
      </c>
      <c r="U32" s="3">
        <v>8.4222301872630805</v>
      </c>
      <c r="V32">
        <v>16</v>
      </c>
      <c r="W32" s="16" t="s">
        <v>390</v>
      </c>
      <c r="X32">
        <v>9.6666666666666607</v>
      </c>
      <c r="Y32">
        <v>34</v>
      </c>
      <c r="Z32">
        <v>10</v>
      </c>
      <c r="AA32" s="22">
        <v>10</v>
      </c>
      <c r="AB32" t="s">
        <v>440</v>
      </c>
      <c r="AC32">
        <v>9.6666666666666607</v>
      </c>
      <c r="AD32" s="22">
        <v>33</v>
      </c>
      <c r="AE32" s="16" t="s">
        <v>479</v>
      </c>
      <c r="AF32">
        <v>9.2092016453640699</v>
      </c>
      <c r="AG32" s="22">
        <v>33</v>
      </c>
      <c r="AH32">
        <v>8.9481291817714208</v>
      </c>
      <c r="AJ32">
        <v>10</v>
      </c>
      <c r="AK32">
        <v>9.0308320951896501</v>
      </c>
      <c r="AM32" s="65" t="s">
        <v>515</v>
      </c>
      <c r="AN32">
        <v>7.21835522520733</v>
      </c>
      <c r="AO32" s="22">
        <v>26</v>
      </c>
      <c r="AP32" s="16" t="s">
        <v>539</v>
      </c>
      <c r="AQ32">
        <v>9.3173689544615801</v>
      </c>
      <c r="AR32" s="22">
        <v>36</v>
      </c>
      <c r="AS32" t="s">
        <v>949</v>
      </c>
      <c r="AT32">
        <v>1.9582716796397199</v>
      </c>
      <c r="AU32">
        <v>-1</v>
      </c>
      <c r="AV32" t="s">
        <v>973</v>
      </c>
      <c r="AW32">
        <v>6.7604868633713098</v>
      </c>
      <c r="AX32">
        <v>36</v>
      </c>
      <c r="AY32" s="66">
        <f t="shared" si="0"/>
        <v>6.3136206806699846</v>
      </c>
      <c r="AZ32" s="75">
        <f t="shared" si="1"/>
        <v>9.3173689544615801</v>
      </c>
      <c r="BA32" s="3"/>
      <c r="BB32" s="65" t="s">
        <v>577</v>
      </c>
      <c r="BC32">
        <v>9.0308324128798603</v>
      </c>
      <c r="BD32" s="22"/>
      <c r="BE32" s="16" t="s">
        <v>618</v>
      </c>
      <c r="BF32">
        <v>10</v>
      </c>
      <c r="BG32" s="22"/>
      <c r="BH32" s="16" t="s">
        <v>658</v>
      </c>
      <c r="BI32">
        <v>9.3040930597584701</v>
      </c>
      <c r="BJ32" s="22"/>
      <c r="BK32" s="16" t="s">
        <v>717</v>
      </c>
      <c r="BL32">
        <v>8.6666666666666607</v>
      </c>
      <c r="BM32" s="22"/>
      <c r="BN32" s="16" t="s">
        <v>756</v>
      </c>
      <c r="BO32">
        <v>8.6614067194295004</v>
      </c>
      <c r="BP32" s="22"/>
      <c r="BQ32" s="16" t="s">
        <v>800</v>
      </c>
      <c r="BR32">
        <v>9.04776474174529</v>
      </c>
      <c r="BS32" s="22"/>
      <c r="BT32" s="16" t="s">
        <v>840</v>
      </c>
      <c r="BU32">
        <v>10</v>
      </c>
      <c r="BV32" s="22"/>
      <c r="BW32" s="16" t="s">
        <v>880</v>
      </c>
      <c r="BX32">
        <v>8.8874496775846001</v>
      </c>
      <c r="BY32" s="22"/>
      <c r="BZ32" s="16" t="s">
        <v>920</v>
      </c>
      <c r="CA32">
        <v>8.1139907801175308</v>
      </c>
      <c r="CB32" s="22"/>
      <c r="CC32" s="66">
        <f t="shared" si="2"/>
        <v>9.0791337842424351</v>
      </c>
      <c r="CD32" s="75">
        <f t="shared" si="3"/>
        <v>10</v>
      </c>
      <c r="CE32" s="75">
        <f t="shared" si="4"/>
        <v>10</v>
      </c>
    </row>
    <row r="33" spans="1:84">
      <c r="A33" s="53" t="s">
        <v>312</v>
      </c>
      <c r="B33" t="s">
        <v>64</v>
      </c>
      <c r="C33" t="s">
        <v>65</v>
      </c>
      <c r="D33">
        <v>38</v>
      </c>
      <c r="E33" s="16" t="s">
        <v>123</v>
      </c>
      <c r="F33">
        <v>6.2072524919172221</v>
      </c>
      <c r="G33" s="20">
        <v>16</v>
      </c>
      <c r="H33" t="s">
        <v>153</v>
      </c>
      <c r="I33">
        <v>6.5330856408126703</v>
      </c>
      <c r="J33" s="22">
        <v>16</v>
      </c>
      <c r="K33" t="s">
        <v>214</v>
      </c>
      <c r="L33">
        <v>6.1986252756048197</v>
      </c>
      <c r="M33" s="22">
        <v>16</v>
      </c>
      <c r="N33" t="s">
        <v>246</v>
      </c>
      <c r="O33">
        <v>5.95755492521074</v>
      </c>
      <c r="P33" s="22">
        <v>16</v>
      </c>
      <c r="Q33" s="16" t="s">
        <v>275</v>
      </c>
      <c r="R33">
        <v>6.2750103365587702</v>
      </c>
      <c r="S33" s="22">
        <v>16</v>
      </c>
      <c r="T33" s="16" t="s">
        <v>367</v>
      </c>
      <c r="U33" s="3">
        <v>4.5318475327504597</v>
      </c>
      <c r="V33">
        <v>16</v>
      </c>
      <c r="W33" s="48" t="s">
        <v>389</v>
      </c>
      <c r="X33">
        <v>7.0160911345531796</v>
      </c>
      <c r="Y33">
        <v>16</v>
      </c>
      <c r="Z33">
        <v>5.1827578012198403</v>
      </c>
      <c r="AA33" s="22">
        <v>4.8797274981895402</v>
      </c>
      <c r="AB33" t="s">
        <v>441</v>
      </c>
      <c r="AC33">
        <v>6.54312079050628</v>
      </c>
      <c r="AD33" s="22">
        <v>15</v>
      </c>
      <c r="AE33" s="23" t="s">
        <v>117</v>
      </c>
      <c r="AF33">
        <v>2.7844259663871398</v>
      </c>
      <c r="AG33" s="22">
        <v>-1</v>
      </c>
      <c r="AH33">
        <v>6.1569411357898796</v>
      </c>
      <c r="AJ33">
        <v>5.8220695960243098</v>
      </c>
      <c r="AK33">
        <v>3.8520778367726898</v>
      </c>
      <c r="AM33" s="65" t="s">
        <v>516</v>
      </c>
      <c r="AN33">
        <v>5.9613405008158704</v>
      </c>
      <c r="AO33" s="22">
        <v>25</v>
      </c>
      <c r="AP33" s="16" t="s">
        <v>540</v>
      </c>
      <c r="AQ33">
        <v>6.3277997415020302</v>
      </c>
      <c r="AR33" s="22">
        <v>18</v>
      </c>
      <c r="AS33" t="s">
        <v>957</v>
      </c>
      <c r="AT33">
        <v>5.9888301461290796</v>
      </c>
      <c r="AU33">
        <v>18</v>
      </c>
      <c r="AV33" t="s">
        <v>540</v>
      </c>
      <c r="AW33">
        <v>6.4364025689139801</v>
      </c>
      <c r="AX33">
        <v>18</v>
      </c>
      <c r="AY33" s="66">
        <f t="shared" si="0"/>
        <v>6.1785932393402403</v>
      </c>
      <c r="AZ33" s="75">
        <f t="shared" si="1"/>
        <v>6.4364025689139801</v>
      </c>
      <c r="BA33" s="3"/>
      <c r="BB33" s="65" t="s">
        <v>578</v>
      </c>
      <c r="BC33">
        <v>3.7813700904612202</v>
      </c>
      <c r="BD33" s="22"/>
      <c r="BE33" s="16" t="s">
        <v>619</v>
      </c>
      <c r="BF33">
        <v>5.9887360090683801</v>
      </c>
      <c r="BG33" s="22"/>
      <c r="BH33" s="16" t="s">
        <v>659</v>
      </c>
      <c r="BI33">
        <v>5.4175629533310001</v>
      </c>
      <c r="BJ33" s="22"/>
      <c r="BK33" s="16" t="s">
        <v>718</v>
      </c>
      <c r="BL33">
        <v>4.0302087992847397</v>
      </c>
      <c r="BM33" s="22"/>
      <c r="BN33" s="16" t="s">
        <v>757</v>
      </c>
      <c r="BO33">
        <v>3.9292524585812001</v>
      </c>
      <c r="BP33" s="22"/>
      <c r="BQ33" s="16" t="s">
        <v>801</v>
      </c>
      <c r="BR33">
        <v>5.7027728500546297</v>
      </c>
      <c r="BS33" s="22"/>
      <c r="BT33" s="16" t="s">
        <v>841</v>
      </c>
      <c r="BU33">
        <v>3.3757972023847298</v>
      </c>
      <c r="BV33" s="22"/>
      <c r="BW33" s="16" t="s">
        <v>881</v>
      </c>
      <c r="BX33">
        <v>5.7574576149777101</v>
      </c>
      <c r="BY33" s="22"/>
      <c r="BZ33" s="16" t="s">
        <v>921</v>
      </c>
      <c r="CA33">
        <v>5.8551649360475304</v>
      </c>
      <c r="CB33" s="22"/>
      <c r="CC33" s="66">
        <f t="shared" si="2"/>
        <v>4.8709247682434595</v>
      </c>
      <c r="CD33" s="75">
        <f t="shared" si="3"/>
        <v>5.9887360090683801</v>
      </c>
      <c r="CE33" s="75">
        <f t="shared" si="4"/>
        <v>5.9887360090683801</v>
      </c>
    </row>
    <row r="34" spans="1:84" ht="14.45" customHeight="1">
      <c r="A34" s="53" t="s">
        <v>313</v>
      </c>
      <c r="B34" t="s">
        <v>66</v>
      </c>
      <c r="C34" t="s">
        <v>67</v>
      </c>
      <c r="D34" t="s">
        <v>134</v>
      </c>
      <c r="E34" s="16" t="s">
        <v>124</v>
      </c>
      <c r="F34">
        <v>7.8227075791524916</v>
      </c>
      <c r="G34" s="20">
        <v>17</v>
      </c>
      <c r="H34" s="1" t="s">
        <v>178</v>
      </c>
      <c r="I34">
        <v>7.4993905295467496</v>
      </c>
      <c r="J34" s="22">
        <v>17</v>
      </c>
      <c r="K34" t="s">
        <v>215</v>
      </c>
      <c r="L34">
        <v>8.3177572006720997</v>
      </c>
      <c r="M34" s="22">
        <v>17</v>
      </c>
      <c r="N34" s="1" t="s">
        <v>247</v>
      </c>
      <c r="O34">
        <v>7.6060045396217699</v>
      </c>
      <c r="P34" s="22">
        <v>17</v>
      </c>
      <c r="Q34" s="18" t="s">
        <v>276</v>
      </c>
      <c r="R34">
        <v>7.7261115127371003</v>
      </c>
      <c r="S34" s="22">
        <v>34</v>
      </c>
      <c r="T34" s="16" t="s">
        <v>368</v>
      </c>
      <c r="U34" s="3">
        <v>0.72549019607843102</v>
      </c>
      <c r="V34">
        <v>17</v>
      </c>
      <c r="W34" s="16" t="s">
        <v>391</v>
      </c>
      <c r="X34">
        <v>9.2870271819169794</v>
      </c>
      <c r="Y34">
        <v>34</v>
      </c>
      <c r="Z34">
        <v>8.2870271819169794</v>
      </c>
      <c r="AA34" s="22">
        <v>8.4536938485836401</v>
      </c>
      <c r="AB34" t="s">
        <v>442</v>
      </c>
      <c r="AC34">
        <v>7.0147046284541403</v>
      </c>
      <c r="AD34" s="22">
        <v>35</v>
      </c>
      <c r="AE34" s="16" t="s">
        <v>480</v>
      </c>
      <c r="AF34">
        <v>6.4779086212789698</v>
      </c>
      <c r="AG34" s="22">
        <v>35</v>
      </c>
      <c r="AH34">
        <v>8.2550565828287805</v>
      </c>
      <c r="AJ34">
        <v>8.1497449911140194</v>
      </c>
      <c r="AK34">
        <v>5.5535888237821798</v>
      </c>
      <c r="AM34" s="65" t="s">
        <v>517</v>
      </c>
      <c r="AN34">
        <v>7.2679593437791201</v>
      </c>
      <c r="AO34" s="22">
        <v>46</v>
      </c>
      <c r="AP34" s="16" t="s">
        <v>541</v>
      </c>
      <c r="AQ34">
        <v>8.4053218789210202</v>
      </c>
      <c r="AR34" s="22">
        <v>36</v>
      </c>
      <c r="AS34" t="s">
        <v>958</v>
      </c>
      <c r="AT34">
        <v>7.6906407864004702</v>
      </c>
      <c r="AU34">
        <v>36</v>
      </c>
      <c r="AV34" t="s">
        <v>541</v>
      </c>
      <c r="AW34">
        <v>8.5353424122659192</v>
      </c>
      <c r="AX34">
        <v>36</v>
      </c>
      <c r="AY34" s="66">
        <f t="shared" si="0"/>
        <v>7.9748161053416329</v>
      </c>
      <c r="AZ34" s="75">
        <f t="shared" si="1"/>
        <v>8.5353424122659192</v>
      </c>
      <c r="BA34" s="3"/>
      <c r="BB34" s="65" t="s">
        <v>579</v>
      </c>
      <c r="BC34">
        <v>3.0535892817676502</v>
      </c>
      <c r="BD34" s="22"/>
      <c r="BE34" s="16" t="s">
        <v>620</v>
      </c>
      <c r="BF34">
        <v>8.1497456284821297</v>
      </c>
      <c r="BG34" s="22"/>
      <c r="BH34" s="16" t="s">
        <v>660</v>
      </c>
      <c r="BI34">
        <v>8.7609191279323806</v>
      </c>
      <c r="BJ34" s="22"/>
      <c r="BK34" s="16" t="s">
        <v>579</v>
      </c>
      <c r="BL34">
        <v>4.3596886443393803</v>
      </c>
      <c r="BM34" s="22"/>
      <c r="BN34" s="16" t="s">
        <v>758</v>
      </c>
      <c r="BO34">
        <v>7.0435527036808399</v>
      </c>
      <c r="BP34" s="22"/>
      <c r="BQ34" s="16" t="s">
        <v>802</v>
      </c>
      <c r="BR34">
        <v>5.87817716325464</v>
      </c>
      <c r="BS34" s="22"/>
      <c r="BT34" s="16" t="s">
        <v>842</v>
      </c>
      <c r="BU34">
        <v>7.4804814280099299</v>
      </c>
      <c r="BV34" s="22"/>
      <c r="BW34" s="16" t="s">
        <v>882</v>
      </c>
      <c r="BX34">
        <v>4.1021735366577197</v>
      </c>
      <c r="BY34" s="22"/>
      <c r="BZ34" s="16" t="s">
        <v>922</v>
      </c>
      <c r="CA34">
        <v>7.26661191140842</v>
      </c>
      <c r="CB34" s="22"/>
      <c r="CC34" s="66">
        <f t="shared" si="2"/>
        <v>6.2327710472814539</v>
      </c>
      <c r="CD34" s="75">
        <f t="shared" si="3"/>
        <v>8.7609191279323806</v>
      </c>
      <c r="CE34" s="75">
        <f t="shared" si="4"/>
        <v>8.1497456284821297</v>
      </c>
    </row>
    <row r="35" spans="1:84">
      <c r="A35" s="53" t="s">
        <v>314</v>
      </c>
      <c r="B35" t="s">
        <v>68</v>
      </c>
      <c r="C35" t="s">
        <v>69</v>
      </c>
      <c r="D35">
        <v>41</v>
      </c>
      <c r="E35" s="16" t="s">
        <v>125</v>
      </c>
      <c r="F35">
        <v>9.4487918381782734</v>
      </c>
      <c r="G35" s="20">
        <v>39</v>
      </c>
      <c r="H35" t="s">
        <v>179</v>
      </c>
      <c r="I35">
        <v>9.4427142791712502</v>
      </c>
      <c r="J35" s="22">
        <v>39</v>
      </c>
      <c r="K35" t="s">
        <v>216</v>
      </c>
      <c r="L35">
        <v>9.4949262551073605</v>
      </c>
      <c r="M35" s="22">
        <v>39</v>
      </c>
      <c r="N35" t="s">
        <v>248</v>
      </c>
      <c r="O35">
        <v>9.0958181739231296</v>
      </c>
      <c r="P35" s="22">
        <v>39</v>
      </c>
      <c r="Q35" s="16" t="s">
        <v>277</v>
      </c>
      <c r="R35">
        <v>9.3217207738145191</v>
      </c>
      <c r="S35" s="22">
        <v>39</v>
      </c>
      <c r="T35" s="16" t="s">
        <v>369</v>
      </c>
      <c r="U35" s="3">
        <v>9.2676915919229401</v>
      </c>
      <c r="V35">
        <v>39</v>
      </c>
      <c r="W35" s="16" t="s">
        <v>248</v>
      </c>
      <c r="X35">
        <v>9.1505213081096208</v>
      </c>
      <c r="Y35">
        <v>39</v>
      </c>
      <c r="Z35">
        <v>8.8171879747762905</v>
      </c>
      <c r="AA35" s="22">
        <v>8.8171879747762905</v>
      </c>
      <c r="AB35" t="s">
        <v>443</v>
      </c>
      <c r="AC35">
        <v>9.16600216515757</v>
      </c>
      <c r="AD35" s="22">
        <v>25</v>
      </c>
      <c r="AE35" s="16" t="s">
        <v>481</v>
      </c>
      <c r="AF35">
        <v>8.8682317994932998</v>
      </c>
      <c r="AG35" s="22">
        <v>25</v>
      </c>
      <c r="AH35">
        <v>9.2170154399261293</v>
      </c>
      <c r="AJ35">
        <v>9.7521564184883296</v>
      </c>
      <c r="AK35">
        <v>8.2355778726300706</v>
      </c>
      <c r="AM35" s="65" t="s">
        <v>518</v>
      </c>
      <c r="AN35">
        <v>9.17072039335401</v>
      </c>
      <c r="AO35" s="22">
        <v>46</v>
      </c>
      <c r="AP35" s="16" t="s">
        <v>681</v>
      </c>
      <c r="AQ35">
        <v>8.9950960571254104</v>
      </c>
      <c r="AR35" s="22">
        <v>41</v>
      </c>
      <c r="AS35" t="s">
        <v>959</v>
      </c>
      <c r="AT35">
        <v>9.1438513866396605</v>
      </c>
      <c r="AU35">
        <v>41</v>
      </c>
      <c r="AV35" t="s">
        <v>681</v>
      </c>
      <c r="AW35">
        <v>9.1293334499258094</v>
      </c>
      <c r="AX35">
        <v>41</v>
      </c>
      <c r="AY35" s="66">
        <f t="shared" si="0"/>
        <v>9.1097503217612221</v>
      </c>
      <c r="AZ35" s="75">
        <f t="shared" si="1"/>
        <v>9.17072039335401</v>
      </c>
      <c r="BA35" s="3"/>
      <c r="BB35" s="65" t="s">
        <v>580</v>
      </c>
      <c r="BC35">
        <v>8.9022438689886592</v>
      </c>
      <c r="BD35" s="22"/>
      <c r="BE35" s="16" t="s">
        <v>621</v>
      </c>
      <c r="BF35">
        <v>9.9188229911830597</v>
      </c>
      <c r="BG35" s="22"/>
      <c r="BH35" s="16" t="s">
        <v>661</v>
      </c>
      <c r="BI35">
        <v>9.2011769904599205</v>
      </c>
      <c r="BJ35" s="22"/>
      <c r="BK35" s="16" t="s">
        <v>719</v>
      </c>
      <c r="BL35">
        <v>8.7921052108463407</v>
      </c>
      <c r="BM35" s="22"/>
      <c r="BN35" s="16" t="s">
        <v>759</v>
      </c>
      <c r="BO35">
        <v>9.5209726694473495</v>
      </c>
      <c r="BP35" s="22"/>
      <c r="BQ35" s="16" t="s">
        <v>803</v>
      </c>
      <c r="BR35">
        <v>9.4164730233122906</v>
      </c>
      <c r="BS35" s="22"/>
      <c r="BT35" s="16" t="s">
        <v>843</v>
      </c>
      <c r="BU35">
        <v>9.7604739077963494</v>
      </c>
      <c r="BV35" s="22"/>
      <c r="BW35" s="16" t="s">
        <v>883</v>
      </c>
      <c r="BX35">
        <v>9.5</v>
      </c>
      <c r="BY35" s="22"/>
      <c r="BZ35" s="16" t="s">
        <v>923</v>
      </c>
      <c r="CA35">
        <v>8.1352810624598</v>
      </c>
      <c r="CB35" s="22"/>
      <c r="CC35" s="66">
        <f t="shared" si="2"/>
        <v>9.2386166360548643</v>
      </c>
      <c r="CD35" s="75">
        <f t="shared" si="3"/>
        <v>9.9188229911830597</v>
      </c>
      <c r="CE35" s="75">
        <f t="shared" si="4"/>
        <v>9.9188229911830597</v>
      </c>
    </row>
    <row r="36" spans="1:84" ht="14.45" customHeight="1">
      <c r="A36" s="53" t="s">
        <v>315</v>
      </c>
      <c r="B36" t="s">
        <v>70</v>
      </c>
      <c r="C36" t="s">
        <v>71</v>
      </c>
      <c r="D36" t="s">
        <v>134</v>
      </c>
      <c r="E36" s="16" t="s">
        <v>126</v>
      </c>
      <c r="F36">
        <v>9.3012211852098936</v>
      </c>
      <c r="G36" s="20">
        <v>39</v>
      </c>
      <c r="H36" t="s">
        <v>180</v>
      </c>
      <c r="I36">
        <v>9.3055591749173097</v>
      </c>
      <c r="J36" s="22">
        <v>39</v>
      </c>
      <c r="K36" t="s">
        <v>217</v>
      </c>
      <c r="L36">
        <v>8.8980860586832193</v>
      </c>
      <c r="M36" s="22">
        <v>39</v>
      </c>
      <c r="N36" t="s">
        <v>249</v>
      </c>
      <c r="O36">
        <v>8.9907620924475093</v>
      </c>
      <c r="P36" s="22">
        <v>39</v>
      </c>
      <c r="Q36" s="16" t="s">
        <v>278</v>
      </c>
      <c r="R36">
        <v>8.9758446081935297</v>
      </c>
      <c r="S36" s="22">
        <v>39</v>
      </c>
      <c r="T36" s="16" t="s">
        <v>370</v>
      </c>
      <c r="U36" s="3">
        <v>9.0069402316461495</v>
      </c>
      <c r="V36">
        <v>39</v>
      </c>
      <c r="W36" s="18" t="s">
        <v>392</v>
      </c>
      <c r="X36">
        <v>2.79131112426469</v>
      </c>
      <c r="Y36">
        <v>39</v>
      </c>
      <c r="Z36">
        <v>5.4579777909313503</v>
      </c>
      <c r="AA36" s="22">
        <v>8.7913111242646895</v>
      </c>
      <c r="AB36" t="s">
        <v>444</v>
      </c>
      <c r="AC36">
        <v>8.5911513982379706</v>
      </c>
      <c r="AD36" s="22">
        <v>25</v>
      </c>
      <c r="AE36" s="16" t="s">
        <v>482</v>
      </c>
      <c r="AF36">
        <v>9.0299369823017095</v>
      </c>
      <c r="AG36" s="22">
        <v>25</v>
      </c>
      <c r="AH36">
        <v>8.7414143377602809</v>
      </c>
      <c r="AJ36">
        <v>8.9528589149476296</v>
      </c>
      <c r="AK36">
        <v>5.7256539997390403</v>
      </c>
      <c r="AM36" s="65" t="s">
        <v>519</v>
      </c>
      <c r="AN36">
        <v>6.61002450452931</v>
      </c>
      <c r="AO36" s="22">
        <v>46</v>
      </c>
      <c r="AP36" s="16" t="s">
        <v>682</v>
      </c>
      <c r="AQ36">
        <v>8.40777206912548</v>
      </c>
      <c r="AR36" s="22">
        <v>41</v>
      </c>
      <c r="AS36" t="s">
        <v>960</v>
      </c>
      <c r="AT36">
        <v>8.5132477514103293</v>
      </c>
      <c r="AU36">
        <v>41</v>
      </c>
      <c r="AV36" t="s">
        <v>987</v>
      </c>
      <c r="AW36">
        <v>9.11629366248191</v>
      </c>
      <c r="AX36">
        <v>41</v>
      </c>
      <c r="AY36" s="66">
        <f t="shared" si="0"/>
        <v>8.1618344968867564</v>
      </c>
      <c r="AZ36" s="75">
        <f t="shared" si="1"/>
        <v>9.11629366248191</v>
      </c>
      <c r="BA36" s="3"/>
      <c r="BB36" s="65" t="s">
        <v>581</v>
      </c>
      <c r="BC36">
        <v>5.72565447505304</v>
      </c>
      <c r="BD36" s="22"/>
      <c r="BE36" s="16" t="s">
        <v>622</v>
      </c>
      <c r="BF36">
        <v>8.1195263845400092</v>
      </c>
      <c r="BG36" s="22"/>
      <c r="BH36" s="16" t="s">
        <v>662</v>
      </c>
      <c r="BI36">
        <v>8.7968123565267504</v>
      </c>
      <c r="BJ36" s="22"/>
      <c r="BK36" s="16" t="s">
        <v>720</v>
      </c>
      <c r="BL36">
        <v>9.20696465604839</v>
      </c>
      <c r="BM36" s="22"/>
      <c r="BN36" s="16" t="s">
        <v>760</v>
      </c>
      <c r="BO36">
        <v>8.4888873988581608</v>
      </c>
      <c r="BP36" s="22"/>
      <c r="BQ36" s="16" t="s">
        <v>804</v>
      </c>
      <c r="BR36">
        <v>9.5810510291222197</v>
      </c>
      <c r="BS36" s="22"/>
      <c r="BT36" s="16" t="s">
        <v>844</v>
      </c>
      <c r="BU36">
        <v>8.0906031228680195</v>
      </c>
      <c r="BV36" s="22"/>
      <c r="BW36" s="16" t="s">
        <v>884</v>
      </c>
      <c r="BX36">
        <v>7.6499498827624501</v>
      </c>
      <c r="BY36" s="22"/>
      <c r="BZ36" s="16" t="s">
        <v>924</v>
      </c>
      <c r="CA36">
        <v>8.8936901042990009</v>
      </c>
      <c r="CB36" s="22"/>
      <c r="CC36" s="66">
        <f t="shared" si="2"/>
        <v>8.2836821566753382</v>
      </c>
      <c r="CD36" s="75">
        <f t="shared" si="3"/>
        <v>9.5810510291222197</v>
      </c>
      <c r="CE36" s="75">
        <f t="shared" si="4"/>
        <v>9.5810510291222197</v>
      </c>
    </row>
    <row r="37" spans="1:84">
      <c r="A37" s="53" t="s">
        <v>316</v>
      </c>
      <c r="B37" t="s">
        <v>72</v>
      </c>
      <c r="C37" t="s">
        <v>73</v>
      </c>
      <c r="D37">
        <v>43</v>
      </c>
      <c r="E37" s="16" t="s">
        <v>127</v>
      </c>
      <c r="F37">
        <v>8.6829066716455419</v>
      </c>
      <c r="G37" s="20">
        <v>61</v>
      </c>
      <c r="H37" t="s">
        <v>181</v>
      </c>
      <c r="I37">
        <v>8.7678498925969297</v>
      </c>
      <c r="J37" s="22">
        <v>61</v>
      </c>
      <c r="K37" s="5" t="s">
        <v>218</v>
      </c>
      <c r="L37">
        <v>1.3859649122807001</v>
      </c>
      <c r="M37" s="22">
        <v>-1</v>
      </c>
      <c r="N37" t="s">
        <v>250</v>
      </c>
      <c r="O37">
        <v>8.4476486972337597</v>
      </c>
      <c r="P37" s="22">
        <v>61</v>
      </c>
      <c r="Q37" s="16" t="s">
        <v>279</v>
      </c>
      <c r="R37">
        <v>8.7723520534850294</v>
      </c>
      <c r="S37" s="22">
        <v>61</v>
      </c>
      <c r="T37" s="16" t="s">
        <v>371</v>
      </c>
      <c r="U37" s="3">
        <v>8.7650060054813608</v>
      </c>
      <c r="V37">
        <v>61</v>
      </c>
      <c r="W37" s="16" t="s">
        <v>393</v>
      </c>
      <c r="X37">
        <v>7.5152970438941997</v>
      </c>
      <c r="Y37">
        <v>61</v>
      </c>
      <c r="Z37">
        <v>7.8398584474029702</v>
      </c>
      <c r="AA37" s="22">
        <v>7.8398584474029702</v>
      </c>
      <c r="AB37" t="s">
        <v>445</v>
      </c>
      <c r="AC37">
        <v>8.6447046567523795</v>
      </c>
      <c r="AD37" s="22">
        <v>46</v>
      </c>
      <c r="AE37" s="16" t="s">
        <v>483</v>
      </c>
      <c r="AF37">
        <v>9.0954668966277197</v>
      </c>
      <c r="AG37" s="22">
        <v>46</v>
      </c>
      <c r="AH37">
        <v>9.8900942853917506</v>
      </c>
      <c r="AJ37">
        <v>8.7188966060364201</v>
      </c>
      <c r="AK37">
        <v>8.5322888233028706</v>
      </c>
      <c r="AM37" s="65" t="s">
        <v>520</v>
      </c>
      <c r="AN37">
        <v>6.8216832877989999</v>
      </c>
      <c r="AO37" s="22">
        <v>63</v>
      </c>
      <c r="AP37" s="16" t="s">
        <v>542</v>
      </c>
      <c r="AQ37">
        <v>8.1424523407106406</v>
      </c>
      <c r="AR37" s="22">
        <v>55</v>
      </c>
      <c r="AS37" t="s">
        <v>961</v>
      </c>
      <c r="AT37">
        <v>7.9121320119645002</v>
      </c>
      <c r="AU37">
        <v>55</v>
      </c>
      <c r="AV37" t="s">
        <v>542</v>
      </c>
      <c r="AW37">
        <v>8.2729170268243593</v>
      </c>
      <c r="AX37">
        <v>55</v>
      </c>
      <c r="AY37" s="66">
        <f t="shared" si="0"/>
        <v>7.7872961668246248</v>
      </c>
      <c r="AZ37" s="75">
        <f t="shared" si="1"/>
        <v>8.2729170268243593</v>
      </c>
      <c r="BA37" s="3"/>
      <c r="BB37" s="65" t="s">
        <v>582</v>
      </c>
      <c r="BC37">
        <v>8.8656224111663509</v>
      </c>
      <c r="BD37" s="22"/>
      <c r="BE37" s="16" t="s">
        <v>623</v>
      </c>
      <c r="BF37">
        <v>9.0522301868604291</v>
      </c>
      <c r="BG37" s="22"/>
      <c r="BH37" s="16" t="s">
        <v>663</v>
      </c>
      <c r="BI37">
        <v>9.8588410902425405</v>
      </c>
      <c r="BJ37" s="22"/>
      <c r="BK37" s="16" t="s">
        <v>721</v>
      </c>
      <c r="BL37">
        <v>9.0212843481674394</v>
      </c>
      <c r="BM37" s="22"/>
      <c r="BN37" s="16" t="s">
        <v>761</v>
      </c>
      <c r="BO37">
        <v>8.6252945670964305</v>
      </c>
      <c r="BP37" s="22"/>
      <c r="BQ37" s="16" t="s">
        <v>805</v>
      </c>
      <c r="BR37">
        <v>8.1211959523182493</v>
      </c>
      <c r="BS37" s="22"/>
      <c r="BT37" s="16" t="s">
        <v>845</v>
      </c>
      <c r="BU37">
        <v>8.4474509706816292</v>
      </c>
      <c r="BV37" s="22"/>
      <c r="BW37" s="16" t="s">
        <v>885</v>
      </c>
      <c r="BX37">
        <v>8.0821504699137101</v>
      </c>
      <c r="BY37" s="22"/>
      <c r="BZ37" s="16" t="s">
        <v>925</v>
      </c>
      <c r="CA37">
        <v>9.0623026371782895</v>
      </c>
      <c r="CB37" s="22"/>
      <c r="CC37" s="66">
        <f t="shared" si="2"/>
        <v>8.7929302926250088</v>
      </c>
      <c r="CD37" s="75">
        <f t="shared" si="3"/>
        <v>9.8588410902425405</v>
      </c>
      <c r="CE37" s="75">
        <f t="shared" si="4"/>
        <v>9.0522301868604291</v>
      </c>
    </row>
    <row r="38" spans="1:84" ht="14.45" customHeight="1">
      <c r="A38" s="53" t="s">
        <v>317</v>
      </c>
      <c r="B38" t="s">
        <v>74</v>
      </c>
      <c r="C38" t="s">
        <v>75</v>
      </c>
      <c r="D38" t="s">
        <v>134</v>
      </c>
      <c r="E38" s="16" t="s">
        <v>128</v>
      </c>
      <c r="F38">
        <v>7.9915333365196206</v>
      </c>
      <c r="G38" s="20">
        <v>62</v>
      </c>
      <c r="H38" s="1" t="s">
        <v>182</v>
      </c>
      <c r="I38">
        <v>8.6756250855133406</v>
      </c>
      <c r="J38" s="22">
        <v>62</v>
      </c>
      <c r="K38" s="1" t="s">
        <v>219</v>
      </c>
      <c r="L38">
        <v>8.6734973113010501</v>
      </c>
      <c r="M38" s="22">
        <v>62</v>
      </c>
      <c r="N38" t="s">
        <v>251</v>
      </c>
      <c r="O38">
        <v>8.8171895977276797</v>
      </c>
      <c r="P38" s="22">
        <v>62</v>
      </c>
      <c r="Q38" s="16" t="s">
        <v>280</v>
      </c>
      <c r="R38">
        <v>8.77951015540628</v>
      </c>
      <c r="S38" s="22">
        <v>62</v>
      </c>
      <c r="T38" s="16" t="s">
        <v>372</v>
      </c>
      <c r="U38" s="3">
        <v>8.1074392310490104</v>
      </c>
      <c r="V38">
        <v>62</v>
      </c>
      <c r="W38" s="16" t="s">
        <v>394</v>
      </c>
      <c r="X38">
        <v>8.5483008664041602</v>
      </c>
      <c r="Y38">
        <v>62</v>
      </c>
      <c r="Z38">
        <v>8.7149675330708298</v>
      </c>
      <c r="AA38" s="22">
        <v>8.5483008664041602</v>
      </c>
      <c r="AB38" t="s">
        <v>446</v>
      </c>
      <c r="AC38">
        <v>8.4506804970499996</v>
      </c>
      <c r="AD38" s="22">
        <v>43</v>
      </c>
      <c r="AE38" s="23" t="s">
        <v>484</v>
      </c>
      <c r="AF38">
        <v>1.3680430988916099</v>
      </c>
      <c r="AG38" s="22">
        <v>-1</v>
      </c>
      <c r="AH38">
        <v>1.1666666666666601</v>
      </c>
      <c r="AJ38">
        <v>8.3679751549886596</v>
      </c>
      <c r="AK38">
        <v>5.9149970495901902</v>
      </c>
      <c r="AM38" s="65" t="s">
        <v>521</v>
      </c>
      <c r="AN38">
        <v>8.6526076071659599</v>
      </c>
      <c r="AO38" s="22">
        <v>63</v>
      </c>
      <c r="AP38" s="16" t="s">
        <v>683</v>
      </c>
      <c r="AQ38">
        <v>8.3457957057944103</v>
      </c>
      <c r="AR38" s="22">
        <v>61</v>
      </c>
      <c r="AS38" t="s">
        <v>962</v>
      </c>
      <c r="AT38">
        <v>9.2538325875838101</v>
      </c>
      <c r="AU38">
        <v>61</v>
      </c>
      <c r="AV38" t="s">
        <v>683</v>
      </c>
      <c r="AW38">
        <v>8.6440663242605194</v>
      </c>
      <c r="AX38">
        <v>61</v>
      </c>
      <c r="AY38" s="66">
        <f t="shared" si="0"/>
        <v>8.7240755562011749</v>
      </c>
      <c r="AZ38" s="75">
        <f t="shared" si="1"/>
        <v>9.2538325875838101</v>
      </c>
      <c r="BA38" s="3"/>
      <c r="BB38" s="65" t="s">
        <v>583</v>
      </c>
      <c r="BC38">
        <v>5.3941637514573699</v>
      </c>
      <c r="BD38" s="22"/>
      <c r="BE38" s="16" t="s">
        <v>624</v>
      </c>
      <c r="BF38">
        <v>8.0346425936773098</v>
      </c>
      <c r="BG38" s="22"/>
      <c r="BH38" s="16" t="s">
        <v>664</v>
      </c>
      <c r="BI38">
        <v>8.6939590608483108</v>
      </c>
      <c r="BJ38" s="22"/>
      <c r="BK38" s="16" t="s">
        <v>722</v>
      </c>
      <c r="BL38">
        <v>5.8153588051300202</v>
      </c>
      <c r="BM38" s="22"/>
      <c r="BN38" s="16" t="s">
        <v>762</v>
      </c>
      <c r="BO38">
        <v>4.2745313369678097</v>
      </c>
      <c r="BP38" s="22"/>
      <c r="BQ38" s="16" t="s">
        <v>806</v>
      </c>
      <c r="BR38">
        <v>6.1666058257492802</v>
      </c>
      <c r="BS38" s="22"/>
      <c r="BT38" s="16" t="s">
        <v>846</v>
      </c>
      <c r="BU38">
        <v>7.3150016983573103</v>
      </c>
      <c r="BV38" s="22"/>
      <c r="BW38" s="16" t="s">
        <v>886</v>
      </c>
      <c r="BX38">
        <v>6.94401913147526</v>
      </c>
      <c r="BY38" s="22"/>
      <c r="BZ38" s="16" t="s">
        <v>926</v>
      </c>
      <c r="CA38">
        <v>6.35687120178721</v>
      </c>
      <c r="CB38" s="22"/>
      <c r="CC38" s="66">
        <f t="shared" si="2"/>
        <v>6.5550170450499863</v>
      </c>
      <c r="CD38" s="75">
        <f t="shared" si="3"/>
        <v>8.6939590608483108</v>
      </c>
      <c r="CE38" s="75">
        <f t="shared" si="4"/>
        <v>8.0346425936773098</v>
      </c>
    </row>
    <row r="39" spans="1:84" ht="14.45" customHeight="1">
      <c r="A39" s="53" t="s">
        <v>318</v>
      </c>
      <c r="B39" t="s">
        <v>76</v>
      </c>
      <c r="C39" t="s">
        <v>77</v>
      </c>
      <c r="D39">
        <v>47</v>
      </c>
      <c r="E39" s="17" t="s">
        <v>117</v>
      </c>
      <c r="F39">
        <v>1.8333333333333333</v>
      </c>
      <c r="G39" s="21">
        <v>-1</v>
      </c>
      <c r="H39" s="13" t="s">
        <v>117</v>
      </c>
      <c r="I39">
        <v>1.99008767921767</v>
      </c>
      <c r="J39" s="22">
        <v>-1</v>
      </c>
      <c r="K39" s="13" t="s">
        <v>117</v>
      </c>
      <c r="L39">
        <v>2.1346768168971799</v>
      </c>
      <c r="M39" s="22">
        <v>-1</v>
      </c>
      <c r="N39" s="13" t="s">
        <v>117</v>
      </c>
      <c r="O39">
        <v>1.6875</v>
      </c>
      <c r="P39" s="22">
        <v>-1</v>
      </c>
      <c r="Q39" s="23" t="s">
        <v>117</v>
      </c>
      <c r="R39">
        <v>1.8849467911112801</v>
      </c>
      <c r="S39" s="22">
        <v>-1</v>
      </c>
      <c r="T39" s="23" t="s">
        <v>117</v>
      </c>
      <c r="U39" s="3">
        <v>2.24661817070377</v>
      </c>
      <c r="V39">
        <v>-1</v>
      </c>
      <c r="W39" s="23" t="s">
        <v>117</v>
      </c>
      <c r="X39">
        <v>3.4993916206444902</v>
      </c>
      <c r="Y39">
        <v>-1</v>
      </c>
      <c r="Z39">
        <v>1.85355828731115</v>
      </c>
      <c r="AA39" s="22">
        <v>1.9993916206444899</v>
      </c>
      <c r="AB39" t="s">
        <v>447</v>
      </c>
      <c r="AC39">
        <v>4.4965766554940503</v>
      </c>
      <c r="AD39" s="22">
        <v>45</v>
      </c>
      <c r="AE39" s="16" t="s">
        <v>485</v>
      </c>
      <c r="AF39">
        <v>4.1945474236428497</v>
      </c>
      <c r="AG39" s="22">
        <v>42</v>
      </c>
      <c r="AH39">
        <v>4.2231805535761797</v>
      </c>
      <c r="AJ39">
        <v>2.1097358858630999</v>
      </c>
      <c r="AK39">
        <v>5.4498332693137401</v>
      </c>
      <c r="AM39" s="65" t="s">
        <v>117</v>
      </c>
      <c r="AN39">
        <v>1.9883434109440199</v>
      </c>
      <c r="AO39" s="22">
        <v>-1</v>
      </c>
      <c r="AP39" s="16" t="s">
        <v>117</v>
      </c>
      <c r="AQ39">
        <v>1.83579043368133</v>
      </c>
      <c r="AR39" s="22">
        <v>-1</v>
      </c>
      <c r="AS39" t="s">
        <v>954</v>
      </c>
      <c r="AT39">
        <v>0.97698769894624504</v>
      </c>
      <c r="AU39">
        <v>-1</v>
      </c>
      <c r="AV39" t="s">
        <v>988</v>
      </c>
      <c r="AW39">
        <v>8.2137944464058901</v>
      </c>
      <c r="AX39">
        <v>47</v>
      </c>
      <c r="AY39" s="66">
        <f t="shared" si="0"/>
        <v>3.2537289974943713</v>
      </c>
      <c r="AZ39" s="75">
        <f t="shared" si="1"/>
        <v>8.2137944464058901</v>
      </c>
      <c r="BA39" s="3"/>
      <c r="BB39" s="65" t="s">
        <v>584</v>
      </c>
      <c r="BC39">
        <v>5.1164996335489699</v>
      </c>
      <c r="BD39" s="22"/>
      <c r="BE39" s="16" t="s">
        <v>625</v>
      </c>
      <c r="BF39">
        <v>1.69306918803721</v>
      </c>
      <c r="BG39" s="22"/>
      <c r="BH39" s="16" t="s">
        <v>665</v>
      </c>
      <c r="BI39">
        <v>5.2355650155837798</v>
      </c>
      <c r="BJ39" s="22"/>
      <c r="BK39" s="16" t="s">
        <v>723</v>
      </c>
      <c r="BL39">
        <v>5.3207278422661402</v>
      </c>
      <c r="BM39" s="22"/>
      <c r="BN39" s="16" t="s">
        <v>763</v>
      </c>
      <c r="BO39">
        <v>2.13949892563121</v>
      </c>
      <c r="BP39" s="22"/>
      <c r="BQ39" s="16" t="s">
        <v>807</v>
      </c>
      <c r="BR39">
        <v>4.5642609658114903</v>
      </c>
      <c r="BS39" s="22"/>
      <c r="BT39" s="16" t="s">
        <v>847</v>
      </c>
      <c r="BU39">
        <v>3.3849901788448298</v>
      </c>
      <c r="BV39" s="22"/>
      <c r="BW39" s="16" t="s">
        <v>887</v>
      </c>
      <c r="BX39">
        <v>4.4739609103779499</v>
      </c>
      <c r="BY39" s="22"/>
      <c r="BZ39" s="16" t="s">
        <v>927</v>
      </c>
      <c r="CA39">
        <v>4.3372054451700901</v>
      </c>
      <c r="CB39" s="22"/>
      <c r="CC39" s="66">
        <f t="shared" si="2"/>
        <v>4.0295309005857414</v>
      </c>
      <c r="CD39" s="75">
        <f t="shared" si="3"/>
        <v>5.3207278422661402</v>
      </c>
      <c r="CE39" s="75">
        <f t="shared" si="4"/>
        <v>4.5642609658114903</v>
      </c>
    </row>
    <row r="40" spans="1:84" ht="14.45" customHeight="1">
      <c r="A40" s="53" t="s">
        <v>319</v>
      </c>
      <c r="B40" t="s">
        <v>78</v>
      </c>
      <c r="C40" s="1" t="s">
        <v>79</v>
      </c>
      <c r="D40" t="s">
        <v>134</v>
      </c>
      <c r="E40" s="18" t="s">
        <v>129</v>
      </c>
      <c r="F40">
        <v>8.3680767905203091</v>
      </c>
      <c r="G40" s="20">
        <v>44</v>
      </c>
      <c r="H40" s="13" t="s">
        <v>183</v>
      </c>
      <c r="I40">
        <v>1.20377953360653</v>
      </c>
      <c r="J40" s="22">
        <v>-1</v>
      </c>
      <c r="K40" t="s">
        <v>220</v>
      </c>
      <c r="L40">
        <v>8.7044443659884703</v>
      </c>
      <c r="M40" s="22">
        <v>44</v>
      </c>
      <c r="N40" t="s">
        <v>252</v>
      </c>
      <c r="O40">
        <v>8.1420768865907398</v>
      </c>
      <c r="P40" s="22">
        <v>44</v>
      </c>
      <c r="Q40" s="23" t="s">
        <v>117</v>
      </c>
      <c r="R40">
        <v>1.8146019794658299</v>
      </c>
      <c r="S40" s="22">
        <v>-1</v>
      </c>
      <c r="T40" s="44" t="s">
        <v>373</v>
      </c>
      <c r="U40" s="3">
        <v>4.8655808277305104</v>
      </c>
      <c r="V40">
        <v>44</v>
      </c>
      <c r="W40" s="18" t="s">
        <v>397</v>
      </c>
      <c r="X40">
        <v>9.6743906027140802</v>
      </c>
      <c r="Y40">
        <v>17</v>
      </c>
      <c r="Z40">
        <v>7.8410572693807499</v>
      </c>
      <c r="AA40" s="22">
        <v>7.3410572693807499</v>
      </c>
      <c r="AB40" t="s">
        <v>448</v>
      </c>
      <c r="AC40">
        <v>8.3964465540609794</v>
      </c>
      <c r="AD40" s="22">
        <v>45</v>
      </c>
      <c r="AE40" s="16" t="s">
        <v>486</v>
      </c>
      <c r="AF40">
        <v>8.7276535291784398</v>
      </c>
      <c r="AG40" s="22">
        <v>45</v>
      </c>
      <c r="AH40">
        <v>8.2780923505120292</v>
      </c>
      <c r="AJ40">
        <v>8.0891621777731402</v>
      </c>
      <c r="AK40">
        <v>8.0213176410612093</v>
      </c>
      <c r="AM40" s="65" t="s">
        <v>522</v>
      </c>
      <c r="AN40">
        <v>8.8260460973218198</v>
      </c>
      <c r="AO40" s="22">
        <v>27</v>
      </c>
      <c r="AP40" s="16" t="s">
        <v>543</v>
      </c>
      <c r="AQ40">
        <v>10</v>
      </c>
      <c r="AR40" s="22">
        <v>-1</v>
      </c>
      <c r="AS40" t="s">
        <v>954</v>
      </c>
      <c r="AT40">
        <v>0.92720646707235399</v>
      </c>
      <c r="AU40">
        <v>-1</v>
      </c>
      <c r="AV40" t="s">
        <v>971</v>
      </c>
      <c r="AW40">
        <v>1.5</v>
      </c>
      <c r="AX40">
        <v>-1</v>
      </c>
      <c r="AY40" s="66">
        <f t="shared" si="0"/>
        <v>5.3133131410985435</v>
      </c>
      <c r="AZ40" s="75">
        <f t="shared" si="1"/>
        <v>10</v>
      </c>
      <c r="BA40" s="3"/>
      <c r="BB40" s="65" t="s">
        <v>585</v>
      </c>
      <c r="BC40">
        <v>7.6879844358168103</v>
      </c>
      <c r="BD40" s="22"/>
      <c r="BE40" s="16" t="s">
        <v>626</v>
      </c>
      <c r="BF40">
        <v>8.4224960591690294</v>
      </c>
      <c r="BG40" s="22"/>
      <c r="BH40" s="16" t="s">
        <v>666</v>
      </c>
      <c r="BI40">
        <v>8.9906125063315407</v>
      </c>
      <c r="BJ40" s="22"/>
      <c r="BK40" s="16" t="s">
        <v>724</v>
      </c>
      <c r="BL40">
        <v>6.3523030821412503</v>
      </c>
      <c r="BM40" s="22"/>
      <c r="BN40" s="16" t="s">
        <v>764</v>
      </c>
      <c r="BO40">
        <v>7.1082581517626</v>
      </c>
      <c r="BP40" s="22"/>
      <c r="BQ40" s="16" t="s">
        <v>808</v>
      </c>
      <c r="BR40">
        <v>9.3543752861702192</v>
      </c>
      <c r="BS40" s="22"/>
      <c r="BT40" s="16" t="s">
        <v>848</v>
      </c>
      <c r="BU40">
        <v>9.7084045137916899</v>
      </c>
      <c r="BV40" s="22"/>
      <c r="BW40" s="16" t="s">
        <v>888</v>
      </c>
      <c r="BX40">
        <v>9.1988231447328896</v>
      </c>
      <c r="BY40" s="22"/>
      <c r="BZ40" s="16" t="s">
        <v>928</v>
      </c>
      <c r="CA40">
        <v>9.8809487409651293</v>
      </c>
      <c r="CB40" s="22"/>
      <c r="CC40" s="66">
        <f t="shared" si="2"/>
        <v>8.5226895467645729</v>
      </c>
      <c r="CD40" s="75">
        <f t="shared" si="3"/>
        <v>9.8809487409651293</v>
      </c>
      <c r="CE40" s="75">
        <f t="shared" si="4"/>
        <v>9.3543752861702192</v>
      </c>
    </row>
    <row r="41" spans="1:84" ht="14.45" customHeight="1">
      <c r="A41" s="53" t="s">
        <v>320</v>
      </c>
      <c r="B41" t="s">
        <v>80</v>
      </c>
      <c r="C41" s="1" t="s">
        <v>81</v>
      </c>
      <c r="D41">
        <v>50</v>
      </c>
      <c r="E41" s="16" t="s">
        <v>130</v>
      </c>
      <c r="F41">
        <v>6.8790423319552358</v>
      </c>
      <c r="G41" s="20">
        <v>33</v>
      </c>
      <c r="H41" t="s">
        <v>130</v>
      </c>
      <c r="I41">
        <v>6.9256778633157898</v>
      </c>
      <c r="J41" s="22">
        <v>33</v>
      </c>
      <c r="K41" t="s">
        <v>130</v>
      </c>
      <c r="L41">
        <v>7.1455934269301702</v>
      </c>
      <c r="M41" s="22">
        <v>33</v>
      </c>
      <c r="N41" t="s">
        <v>130</v>
      </c>
      <c r="O41">
        <v>6.5761555998069499</v>
      </c>
      <c r="P41" s="22">
        <v>33</v>
      </c>
      <c r="Q41" s="16" t="s">
        <v>130</v>
      </c>
      <c r="R41">
        <v>6.9124705690963104</v>
      </c>
      <c r="S41" s="22">
        <v>33</v>
      </c>
      <c r="T41" s="16" t="s">
        <v>374</v>
      </c>
      <c r="U41" s="3">
        <v>7.2177128314385799</v>
      </c>
      <c r="V41">
        <v>33</v>
      </c>
      <c r="W41" s="16" t="s">
        <v>395</v>
      </c>
      <c r="X41">
        <v>7.2203382119234298</v>
      </c>
      <c r="Y41">
        <v>33</v>
      </c>
      <c r="Z41">
        <v>5.4752401727077498</v>
      </c>
      <c r="AA41" s="22">
        <v>5.4507303687861803</v>
      </c>
      <c r="AB41" t="s">
        <v>449</v>
      </c>
      <c r="AC41">
        <v>8.0218963068160498</v>
      </c>
      <c r="AD41" s="22">
        <v>48</v>
      </c>
      <c r="AE41" s="16" t="s">
        <v>449</v>
      </c>
      <c r="AF41">
        <v>7.8834697046070703</v>
      </c>
      <c r="AG41" s="22">
        <v>48</v>
      </c>
      <c r="AH41">
        <v>7.9169398753896498</v>
      </c>
      <c r="AJ41">
        <v>8.1914482007421405</v>
      </c>
      <c r="AK41">
        <v>7.8849307676190303</v>
      </c>
      <c r="AM41" s="65" t="s">
        <v>523</v>
      </c>
      <c r="AN41">
        <v>8.1761922749015792</v>
      </c>
      <c r="AO41" s="22">
        <v>46</v>
      </c>
      <c r="AP41" s="16" t="s">
        <v>684</v>
      </c>
      <c r="AQ41">
        <v>6.3871975182230996</v>
      </c>
      <c r="AR41" s="22">
        <v>51</v>
      </c>
      <c r="AS41" t="s">
        <v>963</v>
      </c>
      <c r="AT41">
        <v>7.5838650376411403</v>
      </c>
      <c r="AU41">
        <v>51</v>
      </c>
      <c r="AV41" t="s">
        <v>684</v>
      </c>
      <c r="AW41">
        <v>6.5015778850210699</v>
      </c>
      <c r="AX41">
        <v>51</v>
      </c>
      <c r="AY41" s="66">
        <f t="shared" si="0"/>
        <v>7.162208178946722</v>
      </c>
      <c r="AZ41" s="75">
        <f t="shared" si="1"/>
        <v>8.1761922749015792</v>
      </c>
      <c r="BA41" s="3"/>
      <c r="BB41" s="65" t="s">
        <v>586</v>
      </c>
      <c r="BC41">
        <v>7.8849309794603002</v>
      </c>
      <c r="BD41" s="22"/>
      <c r="BE41" s="16" t="s">
        <v>627</v>
      </c>
      <c r="BF41">
        <v>7.5247821902313898</v>
      </c>
      <c r="BG41" s="22"/>
      <c r="BH41" s="16" t="s">
        <v>667</v>
      </c>
      <c r="BI41">
        <v>6.88645417505544</v>
      </c>
      <c r="BJ41" s="22"/>
      <c r="BK41" s="16" t="s">
        <v>725</v>
      </c>
      <c r="BL41">
        <v>9.1553552816166892</v>
      </c>
      <c r="BM41" s="22"/>
      <c r="BN41" s="16" t="s">
        <v>765</v>
      </c>
      <c r="BO41">
        <v>7.3941185445221</v>
      </c>
      <c r="BP41" s="22"/>
      <c r="BQ41" s="16" t="s">
        <v>809</v>
      </c>
      <c r="BR41">
        <v>6.21072270450715</v>
      </c>
      <c r="BS41" s="22"/>
      <c r="BT41" s="16" t="s">
        <v>849</v>
      </c>
      <c r="BU41">
        <v>8.5730597133272592</v>
      </c>
      <c r="BV41" s="22"/>
      <c r="BW41" s="16" t="s">
        <v>889</v>
      </c>
      <c r="BX41">
        <v>8.5582409277477396</v>
      </c>
      <c r="BY41" s="22"/>
      <c r="BZ41" s="16" t="s">
        <v>929</v>
      </c>
      <c r="CA41">
        <v>8.3373278143204992</v>
      </c>
      <c r="CB41" s="22"/>
      <c r="CC41" s="66">
        <f t="shared" si="2"/>
        <v>7.8361102589765075</v>
      </c>
      <c r="CD41" s="75">
        <f t="shared" si="3"/>
        <v>9.1553552816166892</v>
      </c>
      <c r="CE41" s="75">
        <f t="shared" si="4"/>
        <v>7.5247821902313898</v>
      </c>
    </row>
    <row r="42" spans="1:84" ht="14.45" customHeight="1" thickBot="1">
      <c r="A42" s="53" t="s">
        <v>321</v>
      </c>
      <c r="B42" t="s">
        <v>82</v>
      </c>
      <c r="C42" t="s">
        <v>83</v>
      </c>
      <c r="D42" t="s">
        <v>134</v>
      </c>
      <c r="E42" s="16" t="s">
        <v>131</v>
      </c>
      <c r="F42">
        <v>8.4982137053862967</v>
      </c>
      <c r="G42" s="20">
        <v>33</v>
      </c>
      <c r="H42" t="s">
        <v>184</v>
      </c>
      <c r="I42">
        <v>8.5085467916871806</v>
      </c>
      <c r="J42" s="22">
        <v>33</v>
      </c>
      <c r="K42" t="s">
        <v>221</v>
      </c>
      <c r="L42">
        <v>8.5012347228451208</v>
      </c>
      <c r="M42" s="22">
        <v>33</v>
      </c>
      <c r="N42" t="s">
        <v>253</v>
      </c>
      <c r="O42">
        <v>8.29624351622315</v>
      </c>
      <c r="P42" s="22">
        <v>33</v>
      </c>
      <c r="Q42" s="16" t="s">
        <v>281</v>
      </c>
      <c r="R42">
        <v>8.1145754074011105</v>
      </c>
      <c r="S42" s="22">
        <v>33</v>
      </c>
      <c r="T42" s="16" t="s">
        <v>374</v>
      </c>
      <c r="U42" s="3">
        <v>7.6974526954109797</v>
      </c>
      <c r="V42">
        <v>33</v>
      </c>
      <c r="W42" s="18" t="s">
        <v>396</v>
      </c>
      <c r="X42">
        <v>6.0985738903817497</v>
      </c>
      <c r="Y42">
        <v>33</v>
      </c>
      <c r="Z42">
        <v>7.5985738903817497</v>
      </c>
      <c r="AA42" s="22">
        <v>7.4319072237150898</v>
      </c>
      <c r="AB42" t="s">
        <v>450</v>
      </c>
      <c r="AC42">
        <v>9.0398676697160401</v>
      </c>
      <c r="AD42" s="22">
        <v>48</v>
      </c>
      <c r="AE42" s="16" t="s">
        <v>487</v>
      </c>
      <c r="AF42">
        <v>9.4397195065464405</v>
      </c>
      <c r="AG42" s="22">
        <v>48</v>
      </c>
      <c r="AH42">
        <v>9.8067222045660092</v>
      </c>
      <c r="AJ42">
        <v>8.9064899834935698</v>
      </c>
      <c r="AK42">
        <v>8.8919639365268601</v>
      </c>
      <c r="AM42" s="76" t="s">
        <v>524</v>
      </c>
      <c r="AN42" s="33">
        <v>7.33115842634471</v>
      </c>
      <c r="AO42" s="34">
        <v>46</v>
      </c>
      <c r="AP42" s="35" t="s">
        <v>544</v>
      </c>
      <c r="AQ42" s="33">
        <v>9.3069485336676099</v>
      </c>
      <c r="AR42" s="34">
        <v>50</v>
      </c>
      <c r="AS42" t="s">
        <v>964</v>
      </c>
      <c r="AT42">
        <v>8.1406241345784203</v>
      </c>
      <c r="AU42">
        <v>50</v>
      </c>
      <c r="AV42" t="s">
        <v>989</v>
      </c>
      <c r="AW42">
        <v>9.4260245288899895</v>
      </c>
      <c r="AX42">
        <v>50</v>
      </c>
      <c r="AY42" s="66">
        <f t="shared" si="0"/>
        <v>8.5511889058701822</v>
      </c>
      <c r="AZ42" s="75">
        <f t="shared" si="1"/>
        <v>9.4260245288899895</v>
      </c>
      <c r="BA42" s="3"/>
      <c r="BB42" s="76" t="s">
        <v>587</v>
      </c>
      <c r="BC42" s="33">
        <v>8.8919638523451106</v>
      </c>
      <c r="BD42" s="34"/>
      <c r="BE42" s="35" t="s">
        <v>628</v>
      </c>
      <c r="BF42" s="33">
        <v>8.4064904641011999</v>
      </c>
      <c r="BG42" s="34"/>
      <c r="BH42" s="35" t="s">
        <v>668</v>
      </c>
      <c r="BI42" s="33">
        <v>7.7649292399994803</v>
      </c>
      <c r="BJ42" s="34"/>
      <c r="BK42" s="16" t="s">
        <v>726</v>
      </c>
      <c r="BL42">
        <v>4.1005788125721496</v>
      </c>
      <c r="BM42" s="34"/>
      <c r="BN42" s="16" t="s">
        <v>766</v>
      </c>
      <c r="BO42">
        <v>7.9072115169883297</v>
      </c>
      <c r="BP42" s="34"/>
      <c r="BQ42" s="16" t="s">
        <v>810</v>
      </c>
      <c r="BR42">
        <v>7.1997540301650904</v>
      </c>
      <c r="BS42" s="34"/>
      <c r="BT42" s="16" t="s">
        <v>850</v>
      </c>
      <c r="BU42">
        <v>8.79853726247722</v>
      </c>
      <c r="BV42" s="34"/>
      <c r="BW42" s="16" t="s">
        <v>890</v>
      </c>
      <c r="BX42">
        <v>6.8986040780067404</v>
      </c>
      <c r="BY42" s="34"/>
      <c r="BZ42" s="16" t="s">
        <v>930</v>
      </c>
      <c r="CA42">
        <v>7.9588397764555996</v>
      </c>
      <c r="CB42" s="34"/>
      <c r="CC42" s="66">
        <f t="shared" si="2"/>
        <v>7.5474343370123238</v>
      </c>
      <c r="CD42" s="75">
        <f t="shared" si="3"/>
        <v>8.8919638523451106</v>
      </c>
      <c r="CE42" s="75">
        <f t="shared" si="4"/>
        <v>8.4064904641011999</v>
      </c>
    </row>
    <row r="43" spans="1:84" s="55" customFormat="1" ht="15.75" thickBot="1">
      <c r="A43" s="88" t="s">
        <v>325</v>
      </c>
      <c r="B43" s="89"/>
      <c r="C43" s="89"/>
      <c r="D43" s="106"/>
      <c r="E43" s="54"/>
      <c r="F43" s="55">
        <f>AVERAGE(F3:F42)</f>
        <v>7.9262069340652683</v>
      </c>
      <c r="G43" s="56"/>
      <c r="I43" s="55">
        <f>AVERAGE(I3:I42)</f>
        <v>7.7596357926663702</v>
      </c>
      <c r="J43" s="56"/>
      <c r="L43" s="57">
        <f>AVERAGE(L3:L42)</f>
        <v>7.8745372084365624</v>
      </c>
      <c r="M43" s="56"/>
      <c r="O43" s="55">
        <f>AVERAGE(O3:O42)</f>
        <v>7.9108139676532279</v>
      </c>
      <c r="P43" s="56"/>
      <c r="Q43" s="54"/>
      <c r="R43" s="55">
        <f>AVERAGE(R3:R42)</f>
        <v>6.6005087681553549</v>
      </c>
      <c r="S43" s="56"/>
      <c r="T43" s="54"/>
      <c r="U43" s="58">
        <f>AVERAGE(U3:U42)</f>
        <v>6.4526757805974171</v>
      </c>
      <c r="V43" s="56"/>
      <c r="W43" s="54"/>
      <c r="X43" s="59">
        <f>AVERAGE(X3:X42)</f>
        <v>6.6845343558596069</v>
      </c>
      <c r="Z43" s="61">
        <f>AVERAGE(Z3:Z42)</f>
        <v>6.0292145941073541</v>
      </c>
      <c r="AA43" s="60">
        <f>AVERAGE(AA3:AA42)</f>
        <v>6.447109682764828</v>
      </c>
      <c r="AC43" s="55">
        <f>AVERAGE(AC3:AC42)</f>
        <v>7.6949552423158396</v>
      </c>
      <c r="AD43" s="56"/>
      <c r="AE43" s="54"/>
      <c r="AF43" s="55">
        <f>AVERAGE(AF3:AF42)</f>
        <v>7.7060471897297136</v>
      </c>
      <c r="AG43" s="56"/>
      <c r="AH43" s="55">
        <f>AVERAGE(AH3:AH42)</f>
        <v>7.9023254619389762</v>
      </c>
      <c r="AJ43" s="55">
        <f t="shared" ref="AJ43:AK43" si="5">AVERAGE(AJ3:AJ42)</f>
        <v>7.4525355922648204</v>
      </c>
      <c r="AK43" s="55">
        <f t="shared" si="5"/>
        <v>6.7389652958079536</v>
      </c>
      <c r="AL43"/>
      <c r="AM43" s="77"/>
      <c r="AN43" s="68">
        <f>AVERAGE(AN3:AN42)</f>
        <v>6.686872640895217</v>
      </c>
      <c r="AO43" s="69"/>
      <c r="AP43" s="67"/>
      <c r="AQ43" s="68">
        <f>AVERAGE(AQ3:AQ42)</f>
        <v>6.8563590317511851</v>
      </c>
      <c r="AR43" s="69"/>
      <c r="AS43" s="77"/>
      <c r="AT43" s="68">
        <f>AVERAGE(AT3:AT42)</f>
        <v>5.4742248418440642</v>
      </c>
      <c r="AU43" s="69"/>
      <c r="AV43" s="67"/>
      <c r="AW43" s="68">
        <f>AVERAGE(AW3:AW42)</f>
        <v>7.638368279953565</v>
      </c>
      <c r="AX43" s="69"/>
      <c r="AY43" s="70">
        <f>AVERAGE(AN43,AQ43)</f>
        <v>6.7716158363232015</v>
      </c>
      <c r="AZ43" s="78">
        <f>AVERAGE(AZ3:AZ42)</f>
        <v>8.1913918906036152</v>
      </c>
      <c r="BA43" s="3" t="s">
        <v>686</v>
      </c>
      <c r="BB43" s="77"/>
      <c r="BC43" s="68">
        <f>AVERAGE(BC3:BC42)</f>
        <v>6.4907160663236754</v>
      </c>
      <c r="BD43" s="69"/>
      <c r="BE43" s="67"/>
      <c r="BF43" s="68">
        <f>AVERAGE(BF3:BF42)</f>
        <v>7.3643293213522885</v>
      </c>
      <c r="BG43" s="69"/>
      <c r="BH43" s="67"/>
      <c r="BI43" s="68">
        <f>AVERAGE(BI3:BI42)</f>
        <v>7.3656391010644082</v>
      </c>
      <c r="BJ43" s="69"/>
      <c r="BK43" s="67"/>
      <c r="BL43" s="68">
        <f>AVERAGE(BL3:BL42)</f>
        <v>6.5449668650907444</v>
      </c>
      <c r="BM43" s="69"/>
      <c r="BN43" s="67"/>
      <c r="BO43" s="68">
        <f>AVERAGE(BO3:BO42)</f>
        <v>6.7009032337979146</v>
      </c>
      <c r="BP43" s="69"/>
      <c r="BQ43" s="67"/>
      <c r="BR43" s="68">
        <f>AVERAGE(BR3:BR42)</f>
        <v>7.3311471226794698</v>
      </c>
      <c r="BS43" s="69"/>
      <c r="BT43" s="67"/>
      <c r="BU43" s="68">
        <f>AVERAGE(BU3:BU42)</f>
        <v>7.1475133950109679</v>
      </c>
      <c r="BV43" s="69"/>
      <c r="BW43" s="67"/>
      <c r="BX43" s="68">
        <f>AVERAGE(BX3:BX42)</f>
        <v>6.8587479204821307</v>
      </c>
      <c r="BY43" s="69"/>
      <c r="BZ43" s="67"/>
      <c r="CA43" s="68">
        <f>AVERAGE(CA3:CA42)</f>
        <v>7.069917406817507</v>
      </c>
      <c r="CB43" s="69"/>
      <c r="CC43" s="70">
        <f t="shared" ref="CC43:CC45" si="6">AVERAGE(BC43,BF43,BI43)</f>
        <v>7.0735614962467919</v>
      </c>
      <c r="CD43" s="78">
        <f>AVERAGE(CD3:CD42)</f>
        <v>8.7233094493384691</v>
      </c>
      <c r="CE43" s="78">
        <f>AVERAGE(CE3:CE42)</f>
        <v>8.0756746025024455</v>
      </c>
      <c r="CF43" s="55" t="s">
        <v>968</v>
      </c>
    </row>
    <row r="44" spans="1:84" ht="15.75" thickBot="1">
      <c r="A44" s="88" t="s">
        <v>546</v>
      </c>
      <c r="B44" s="89"/>
      <c r="C44" s="89"/>
      <c r="D44" s="89"/>
      <c r="E44" s="63"/>
      <c r="F44" s="55">
        <f>GEOMEAN(F3:F42)</f>
        <v>7.6462036744228987</v>
      </c>
      <c r="G44" s="56"/>
      <c r="H44" s="55"/>
      <c r="I44" s="55">
        <f>GEOMEAN(I3:I42)</f>
        <v>7.2540386514059225</v>
      </c>
      <c r="J44" s="56"/>
      <c r="K44" s="55"/>
      <c r="L44" s="55">
        <f>GEOMEAN(L3:L42)</f>
        <v>7.4000953095791555</v>
      </c>
      <c r="M44" s="56"/>
      <c r="N44" s="55"/>
      <c r="O44" s="55">
        <f>GEOMEAN(O3:O42)</f>
        <v>7.5378069343263236</v>
      </c>
      <c r="P44" s="56"/>
      <c r="Q44" s="54"/>
      <c r="R44" s="55">
        <f>GEOMEAN(R3:R42)</f>
        <v>5.8173614176930588</v>
      </c>
      <c r="S44" s="56"/>
      <c r="T44" s="54"/>
      <c r="U44" s="55">
        <f>GEOMEAN(U3:U42)</f>
        <v>5.9023794273942078</v>
      </c>
      <c r="V44" s="56"/>
      <c r="W44" s="54"/>
      <c r="X44" s="55">
        <f>GEOMEAN(X3:X42)</f>
        <v>6.0181802551504484</v>
      </c>
      <c r="Y44" s="55"/>
      <c r="Z44" s="55">
        <f>GEOMEAN(Z3:Z42)</f>
        <v>5.1728128744296189</v>
      </c>
      <c r="AA44" s="55">
        <f>GEOMEAN(AA3:AA42)</f>
        <v>5.75098403242096</v>
      </c>
      <c r="AB44" s="55"/>
      <c r="AC44" s="55">
        <f>GEOMEAN(AC3:AC42)</f>
        <v>7.2129851960024656</v>
      </c>
      <c r="AD44" s="54"/>
      <c r="AE44" s="55"/>
      <c r="AF44" s="55">
        <f>GEOMEAN(AF3:AF42)</f>
        <v>7.1767992745665161</v>
      </c>
      <c r="AG44" s="55"/>
      <c r="AH44" s="55">
        <f>GEOMEAN(AH3:AH42)</f>
        <v>7.4273591751471564</v>
      </c>
      <c r="AI44" s="55"/>
      <c r="AJ44" s="55">
        <f>GEOMEAN(AJ3:AJ42)</f>
        <v>7.1472910642658638</v>
      </c>
      <c r="AK44" s="55">
        <f>GEOMEAN(AK3:AK42)</f>
        <v>6.4187547522333634</v>
      </c>
      <c r="AM44" s="65"/>
      <c r="AN44">
        <f>GEOMEAN(AN3:AN42)</f>
        <v>6.1209389669629335</v>
      </c>
      <c r="AO44" s="22"/>
      <c r="AP44" s="16"/>
      <c r="AQ44">
        <f>GEOMEAN(AQ3:AQ42)</f>
        <v>6.2418295928024206</v>
      </c>
      <c r="AR44" s="22"/>
      <c r="AS44" s="65"/>
      <c r="AT44">
        <f>GEOMEAN(AT3:AT42)</f>
        <v>4.3923912114673982</v>
      </c>
      <c r="AU44" s="22"/>
      <c r="AV44" s="16"/>
      <c r="AW44">
        <f>GEOMEAN(AW3:AW42)</f>
        <v>7.3713912253654739</v>
      </c>
      <c r="AX44" s="22"/>
      <c r="AY44" s="62"/>
      <c r="AZ44" s="74"/>
      <c r="BB44" s="65"/>
      <c r="BC44">
        <f>GEOMEAN(BC3:BC42)</f>
        <v>6.0870017178520017</v>
      </c>
      <c r="BD44" s="22"/>
      <c r="BE44" s="16"/>
      <c r="BF44">
        <f>GEOMEAN(BF3:BF42)</f>
        <v>7.0264498471909391</v>
      </c>
      <c r="BG44" s="22"/>
      <c r="BH44" s="16"/>
      <c r="BI44">
        <f>GEOMEAN(BI3:BI42)</f>
        <v>7.0114921835228001</v>
      </c>
      <c r="BJ44" s="22"/>
      <c r="BK44" s="16"/>
      <c r="BL44">
        <f>GEOMEAN(BL3:BL42)</f>
        <v>6.1664512698404597</v>
      </c>
      <c r="BM44" s="22"/>
      <c r="BN44" s="16"/>
      <c r="BO44">
        <f>GEOMEAN(BO3:BO42)</f>
        <v>6.3637411763481309</v>
      </c>
      <c r="BP44" s="22"/>
      <c r="BQ44" s="16"/>
      <c r="BR44">
        <f>GEOMEAN(BR3:BR42)</f>
        <v>6.9248366896437723</v>
      </c>
      <c r="BS44" s="22"/>
      <c r="BT44" s="16"/>
      <c r="BU44">
        <f>GEOMEAN(BU3:BU42)</f>
        <v>6.8454078347132246</v>
      </c>
      <c r="BV44" s="22"/>
      <c r="BW44" s="16"/>
      <c r="BX44">
        <f>GEOMEAN(BX3:BX42)</f>
        <v>6.6094139781138006</v>
      </c>
      <c r="BY44" s="22"/>
      <c r="BZ44" s="16"/>
      <c r="CA44">
        <f>GEOMEAN(CA3:CA42)</f>
        <v>6.7944128725256192</v>
      </c>
      <c r="CB44" s="22"/>
      <c r="CC44" s="62">
        <f t="shared" si="6"/>
        <v>6.7083145828552473</v>
      </c>
      <c r="CD44" s="74"/>
      <c r="CE44" s="74"/>
    </row>
    <row r="45" spans="1:84" ht="15.75" thickBot="1">
      <c r="A45" s="88" t="s">
        <v>685</v>
      </c>
      <c r="B45" s="89"/>
      <c r="C45" s="89"/>
      <c r="D45" s="89"/>
      <c r="E45" s="63"/>
      <c r="F45" s="55">
        <f>SQRT(SUMSQ(F3:F42)/COUNT(F3:F42))</f>
        <v>8.1009233226266808</v>
      </c>
      <c r="G45" s="56"/>
      <c r="H45" s="55"/>
      <c r="I45" s="55">
        <f>SQRT(SUMSQ(I3:I42)/COUNT(I3:I42))</f>
        <v>8.0380834102910885</v>
      </c>
      <c r="J45" s="56"/>
      <c r="K45" s="55"/>
      <c r="L45" s="55">
        <f>SQRT(SUMSQ(L3:L42)/COUNT(L3:L42))</f>
        <v>8.138799569149576</v>
      </c>
      <c r="M45" s="56"/>
      <c r="N45" s="55"/>
      <c r="O45" s="55">
        <f>SQRT(SUMSQ(O3:O42)/COUNT(O3:O42))</f>
        <v>8.1409890088753585</v>
      </c>
      <c r="P45" s="56"/>
      <c r="Q45" s="54"/>
      <c r="R45" s="55">
        <f>SQRT(SUMSQ(R3:R42)/COUNT(R3:R42))</f>
        <v>7.1312339674216751</v>
      </c>
      <c r="S45" s="56"/>
      <c r="T45" s="54"/>
      <c r="U45" s="55">
        <f>SQRT(SUMSQ(U3:U42)/COUNT(U3:U42))</f>
        <v>6.8118470226004453</v>
      </c>
      <c r="V45" s="56"/>
      <c r="W45" s="54"/>
      <c r="X45" s="55">
        <f>SQRT(SUMSQ(X3:X42)/COUNT(X3:X42))</f>
        <v>7.1548282982230509</v>
      </c>
      <c r="Y45" s="55"/>
      <c r="Z45" s="55">
        <f>SQRT(SUMSQ(Z3:Z42)/COUNT(Z3:Z42))</f>
        <v>6.5814518508069781</v>
      </c>
      <c r="AA45" s="55">
        <f>SQRT(SUMSQ(AA3:AA42)/COUNT(AA3:AA42))</f>
        <v>6.8960990484848743</v>
      </c>
      <c r="AB45" s="55"/>
      <c r="AC45" s="55">
        <f>SQRT(SUMSQ(AC3:AC42)/COUNT(AC3:AC42))</f>
        <v>7.9570197601829387</v>
      </c>
      <c r="AD45" s="54"/>
      <c r="AE45" s="55"/>
      <c r="AF45" s="55">
        <f>SQRT(SUMSQ(AF3:AF42)/COUNT(AF3:AF42))</f>
        <v>8.0095182192724401</v>
      </c>
      <c r="AG45" s="55"/>
      <c r="AH45" s="55">
        <f>SQRT(SUMSQ(AH3:AH42)/COUNT(AH3:AH42))</f>
        <v>8.1561447583792805</v>
      </c>
      <c r="AI45" s="55"/>
      <c r="AJ45" s="55">
        <f>SQRT(SUMSQ(AJ3:AJ42)/COUNT(AJ3:AJ42))</f>
        <v>7.6657343320924127</v>
      </c>
      <c r="AK45" s="55">
        <f>SQRT(SUMSQ(AK3:AK42)/COUNT(AK3:AK42))</f>
        <v>6.9955828553070978</v>
      </c>
      <c r="AM45" s="76"/>
      <c r="AN45" s="33">
        <f>SQRT(SUMSQ(AN3:AN42)/COUNT(AN3:AN42))</f>
        <v>7.0665800595011827</v>
      </c>
      <c r="AO45" s="34"/>
      <c r="AP45" s="35"/>
      <c r="AQ45" s="33">
        <f>SQRT(SUMSQ(AQ3:AQ42)/COUNT(AQ3:AQ42))</f>
        <v>7.2477769413483566</v>
      </c>
      <c r="AR45" s="34"/>
      <c r="AS45" s="76"/>
      <c r="AT45" s="33">
        <f>SQRT(SUMSQ(AT3:AT42)/COUNT(AT3:AT42))</f>
        <v>6.1814895325738437</v>
      </c>
      <c r="AU45" s="34"/>
      <c r="AV45" s="35"/>
      <c r="AW45" s="33">
        <f>SQRT(SUMSQ(AW3:AW42)/COUNT(AW3:AW42))</f>
        <v>7.805870839263469</v>
      </c>
      <c r="AX45" s="34"/>
      <c r="AY45" s="71"/>
      <c r="AZ45" s="79"/>
      <c r="BB45" s="76"/>
      <c r="BC45" s="33">
        <f>SQRT(SUMSQ(BC3:BC42)/COUNT(BC3:BC42))</f>
        <v>6.8050223750748238</v>
      </c>
      <c r="BD45" s="34"/>
      <c r="BE45" s="35"/>
      <c r="BF45" s="33">
        <f>SQRT(SUMSQ(BF3:BF42)/COUNT(BF3:BF42))</f>
        <v>7.5927154851296308</v>
      </c>
      <c r="BG45" s="34"/>
      <c r="BH45" s="35"/>
      <c r="BI45" s="33">
        <f>SQRT(SUMSQ(BI3:BI42)/COUNT(BI3:BI42))</f>
        <v>7.6040878765400972</v>
      </c>
      <c r="BJ45" s="34"/>
      <c r="BK45" s="35"/>
      <c r="BL45" s="33">
        <f>SQRT(SUMSQ(BL3:BL42)/COUNT(BL3:BL42))</f>
        <v>6.8489673779716727</v>
      </c>
      <c r="BM45" s="34"/>
      <c r="BN45" s="35"/>
      <c r="BO45" s="33">
        <f>SQRT(SUMSQ(BO3:BO42)/COUNT(BO3:BO42))</f>
        <v>6.9591779908404749</v>
      </c>
      <c r="BP45" s="34"/>
      <c r="BQ45" s="35"/>
      <c r="BR45" s="33">
        <f>SQRT(SUMSQ(BR3:BR42)/COUNT(BR3:BR42))</f>
        <v>7.6016967658507255</v>
      </c>
      <c r="BS45" s="34"/>
      <c r="BT45" s="35"/>
      <c r="BU45" s="33">
        <f>SQRT(SUMSQ(BU3:BU42)/COUNT(BU3:BU42))</f>
        <v>7.3986455419072135</v>
      </c>
      <c r="BV45" s="34"/>
      <c r="BW45" s="35"/>
      <c r="BX45" s="33">
        <f>SQRT(SUMSQ(BX3:BX42)/COUNT(BX3:BX42))</f>
        <v>7.0649361046378152</v>
      </c>
      <c r="BY45" s="34"/>
      <c r="BZ45" s="35"/>
      <c r="CA45" s="33">
        <f>SQRT(SUMSQ(CA3:CA42)/COUNT(CA3:CA42))</f>
        <v>7.2859786377864184</v>
      </c>
      <c r="CB45" s="34"/>
      <c r="CC45" s="71">
        <f t="shared" si="6"/>
        <v>7.333941912248183</v>
      </c>
      <c r="CD45" s="79"/>
      <c r="CE45" s="79"/>
    </row>
    <row r="46" spans="1:84" ht="15.75" thickBot="1">
      <c r="Z46"/>
      <c r="AA46" s="22"/>
      <c r="AM46" s="108" t="s">
        <v>687</v>
      </c>
      <c r="AN46" s="109"/>
      <c r="AO46" s="109"/>
      <c r="AP46" s="109"/>
      <c r="AQ46" s="109"/>
      <c r="AR46" s="109"/>
      <c r="AS46" s="109"/>
      <c r="AT46" s="109"/>
      <c r="AU46" s="109"/>
      <c r="AV46" s="109"/>
      <c r="AW46" s="109"/>
      <c r="AX46" s="109"/>
      <c r="AY46" s="109"/>
      <c r="AZ46" s="110"/>
      <c r="BB46" s="111" t="s">
        <v>688</v>
      </c>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3"/>
      <c r="CE46" s="53"/>
    </row>
    <row r="47" spans="1:84">
      <c r="Z47"/>
      <c r="AA47" s="22"/>
    </row>
    <row r="48" spans="1:84">
      <c r="M48"/>
      <c r="Z48"/>
      <c r="AA48" s="22"/>
    </row>
    <row r="49" spans="26:79">
      <c r="Z49"/>
      <c r="AA49" s="22"/>
      <c r="BR49" s="8"/>
      <c r="BU49" s="8"/>
      <c r="BX49" s="8"/>
      <c r="CA49" s="8"/>
    </row>
    <row r="50" spans="26:79">
      <c r="Z50"/>
      <c r="AA50" s="22"/>
    </row>
    <row r="51" spans="26:79">
      <c r="Z51"/>
      <c r="AA51" s="22"/>
    </row>
    <row r="52" spans="26:79">
      <c r="Z52"/>
      <c r="AA52" s="22"/>
    </row>
    <row r="53" spans="26:79">
      <c r="Z53"/>
      <c r="AA53" s="22"/>
    </row>
    <row r="54" spans="26:79">
      <c r="Z54"/>
      <c r="AA54" s="22"/>
    </row>
    <row r="55" spans="26:79">
      <c r="Z55"/>
      <c r="AA55" s="22"/>
    </row>
    <row r="56" spans="26:79">
      <c r="Z56"/>
      <c r="AA56" s="22"/>
    </row>
    <row r="57" spans="26:79">
      <c r="Z57"/>
      <c r="AA57" s="22"/>
    </row>
    <row r="58" spans="26:79">
      <c r="Z58"/>
      <c r="AA58" s="22"/>
    </row>
    <row r="59" spans="26:79">
      <c r="Z59"/>
      <c r="AA59" s="22"/>
    </row>
    <row r="60" spans="26:79">
      <c r="Z60"/>
      <c r="AA60" s="22"/>
    </row>
    <row r="61" spans="26:79">
      <c r="Z61"/>
      <c r="AA61" s="22"/>
    </row>
    <row r="62" spans="26:79">
      <c r="Z62"/>
      <c r="AA62" s="22"/>
    </row>
    <row r="63" spans="26:79">
      <c r="Z63"/>
      <c r="AA63" s="22"/>
    </row>
    <row r="64" spans="26:79">
      <c r="Z64"/>
      <c r="AA64" s="22"/>
    </row>
    <row r="65" spans="26:27">
      <c r="Z65"/>
      <c r="AA65" s="22"/>
    </row>
    <row r="66" spans="26:27">
      <c r="Z66"/>
      <c r="AA66" s="22"/>
    </row>
    <row r="67" spans="26:27">
      <c r="Z67"/>
      <c r="AA67" s="22"/>
    </row>
    <row r="68" spans="26:27">
      <c r="Z68"/>
      <c r="AA68" s="22"/>
    </row>
    <row r="69" spans="26:27">
      <c r="Z69"/>
      <c r="AA69" s="22"/>
    </row>
    <row r="70" spans="26:27">
      <c r="Z70"/>
      <c r="AA70" s="22"/>
    </row>
    <row r="71" spans="26:27">
      <c r="Z71"/>
      <c r="AA71" s="22"/>
    </row>
    <row r="72" spans="26:27">
      <c r="Z72"/>
      <c r="AA72" s="22"/>
    </row>
    <row r="73" spans="26:27">
      <c r="Z73"/>
      <c r="AA73" s="22"/>
    </row>
    <row r="74" spans="26:27">
      <c r="Z74"/>
      <c r="AA74" s="22"/>
    </row>
  </sheetData>
  <mergeCells count="33">
    <mergeCell ref="D1:D2"/>
    <mergeCell ref="E1:G1"/>
    <mergeCell ref="T1:V1"/>
    <mergeCell ref="H1:J1"/>
    <mergeCell ref="K1:M1"/>
    <mergeCell ref="AM46:AZ46"/>
    <mergeCell ref="BB46:CD46"/>
    <mergeCell ref="BK1:BM1"/>
    <mergeCell ref="BN1:BP1"/>
    <mergeCell ref="AP1:AR1"/>
    <mergeCell ref="BQ1:BS1"/>
    <mergeCell ref="BT1:BV1"/>
    <mergeCell ref="BW1:BY1"/>
    <mergeCell ref="BZ1:CB1"/>
    <mergeCell ref="AS1:AU1"/>
    <mergeCell ref="AM1:AO1"/>
    <mergeCell ref="AV1:AX1"/>
    <mergeCell ref="CF13:CG21"/>
    <mergeCell ref="CF7:CG11"/>
    <mergeCell ref="A45:D45"/>
    <mergeCell ref="BB1:BD1"/>
    <mergeCell ref="BE1:BG1"/>
    <mergeCell ref="BH1:BJ1"/>
    <mergeCell ref="N1:P1"/>
    <mergeCell ref="Q1:S1"/>
    <mergeCell ref="A44:D44"/>
    <mergeCell ref="AB1:AD1"/>
    <mergeCell ref="AE1:AG1"/>
    <mergeCell ref="W1:AA1"/>
    <mergeCell ref="A43:D43"/>
    <mergeCell ref="A1:A2"/>
    <mergeCell ref="B1:B2"/>
    <mergeCell ref="C1:C2"/>
  </mergeCells>
  <conditionalFormatting sqref="F3:F42">
    <cfRule type="colorScale" priority="49">
      <colorScale>
        <cfvo type="min"/>
        <cfvo type="percentile" val="50"/>
        <cfvo type="max"/>
        <color rgb="FFF8696B"/>
        <color rgb="FFFFEB84"/>
        <color rgb="FF63BE7B"/>
      </colorScale>
    </cfRule>
  </conditionalFormatting>
  <conditionalFormatting sqref="G3:G42">
    <cfRule type="cellIs" dxfId="20" priority="42" operator="lessThan">
      <formula>0</formula>
    </cfRule>
  </conditionalFormatting>
  <conditionalFormatting sqref="I3:I42">
    <cfRule type="colorScale" priority="50">
      <colorScale>
        <cfvo type="min"/>
        <cfvo type="percentile" val="50"/>
        <cfvo type="max"/>
        <color rgb="FFF8696B"/>
        <color rgb="FFFFEB84"/>
        <color rgb="FF63BE7B"/>
      </colorScale>
    </cfRule>
  </conditionalFormatting>
  <conditionalFormatting sqref="J3:J42">
    <cfRule type="cellIs" dxfId="19" priority="43" operator="lessThan">
      <formula>0</formula>
    </cfRule>
  </conditionalFormatting>
  <conditionalFormatting sqref="L3:L42">
    <cfRule type="colorScale" priority="48">
      <colorScale>
        <cfvo type="min"/>
        <cfvo type="percentile" val="50"/>
        <cfvo type="max"/>
        <color rgb="FFF8696B"/>
        <color rgb="FFFFEB84"/>
        <color rgb="FF63BE7B"/>
      </colorScale>
    </cfRule>
  </conditionalFormatting>
  <conditionalFormatting sqref="M3:M42">
    <cfRule type="cellIs" dxfId="18" priority="44" operator="lessThan">
      <formula>0</formula>
    </cfRule>
  </conditionalFormatting>
  <conditionalFormatting sqref="O3:O42">
    <cfRule type="colorScale" priority="47">
      <colorScale>
        <cfvo type="min"/>
        <cfvo type="percentile" val="50"/>
        <cfvo type="max"/>
        <color rgb="FFF8696B"/>
        <color rgb="FFFFEB84"/>
        <color rgb="FF63BE7B"/>
      </colorScale>
    </cfRule>
  </conditionalFormatting>
  <conditionalFormatting sqref="P3:P42">
    <cfRule type="cellIs" dxfId="17" priority="41" operator="lessThan">
      <formula>0</formula>
    </cfRule>
  </conditionalFormatting>
  <conditionalFormatting sqref="R3:R42">
    <cfRule type="colorScale" priority="46">
      <colorScale>
        <cfvo type="min"/>
        <cfvo type="percentile" val="50"/>
        <cfvo type="max"/>
        <color rgb="FFF8696B"/>
        <color rgb="FFFFEB84"/>
        <color rgb="FF63BE7B"/>
      </colorScale>
    </cfRule>
  </conditionalFormatting>
  <conditionalFormatting sqref="S3:S42">
    <cfRule type="cellIs" dxfId="16" priority="45" operator="lessThan">
      <formula>0</formula>
    </cfRule>
  </conditionalFormatting>
  <conditionalFormatting sqref="U3:U42">
    <cfRule type="colorScale" priority="40">
      <colorScale>
        <cfvo type="min"/>
        <cfvo type="percentile" val="50"/>
        <cfvo type="max"/>
        <color rgb="FFF8696B"/>
        <color rgb="FFFFEB84"/>
        <color rgb="FF63BE7B"/>
      </colorScale>
    </cfRule>
  </conditionalFormatting>
  <conditionalFormatting sqref="V3:V42">
    <cfRule type="cellIs" dxfId="15" priority="39" operator="lessThan">
      <formula>0</formula>
    </cfRule>
  </conditionalFormatting>
  <conditionalFormatting sqref="X3:X42">
    <cfRule type="colorScale" priority="37">
      <colorScale>
        <cfvo type="min"/>
        <cfvo type="percentile" val="50"/>
        <cfvo type="max"/>
        <color rgb="FFF8696B"/>
        <color rgb="FFFFEB84"/>
        <color rgb="FF63BE7B"/>
      </colorScale>
    </cfRule>
  </conditionalFormatting>
  <conditionalFormatting sqref="Y3:Y42">
    <cfRule type="cellIs" dxfId="14" priority="38" operator="lessThan">
      <formula>0</formula>
    </cfRule>
  </conditionalFormatting>
  <conditionalFormatting sqref="Z3:Z42">
    <cfRule type="colorScale" priority="36">
      <colorScale>
        <cfvo type="min"/>
        <cfvo type="percentile" val="50"/>
        <cfvo type="max"/>
        <color rgb="FFF8696B"/>
        <color rgb="FFFFEB84"/>
        <color rgb="FF63BE7B"/>
      </colorScale>
    </cfRule>
  </conditionalFormatting>
  <conditionalFormatting sqref="AA3:AA42">
    <cfRule type="colorScale" priority="31">
      <colorScale>
        <cfvo type="min"/>
        <cfvo type="percentile" val="50"/>
        <cfvo type="max"/>
        <color rgb="FFF8696B"/>
        <color rgb="FFFFEB84"/>
        <color rgb="FF63BE7B"/>
      </colorScale>
    </cfRule>
  </conditionalFormatting>
  <conditionalFormatting sqref="AC3:AC42">
    <cfRule type="colorScale" priority="35">
      <colorScale>
        <cfvo type="min"/>
        <cfvo type="percentile" val="50"/>
        <cfvo type="max"/>
        <color rgb="FFF8696B"/>
        <color rgb="FFFFEB84"/>
        <color rgb="FF63BE7B"/>
      </colorScale>
    </cfRule>
  </conditionalFormatting>
  <conditionalFormatting sqref="AD3:AD42">
    <cfRule type="cellIs" dxfId="13" priority="34" operator="lessThan">
      <formula>0</formula>
    </cfRule>
  </conditionalFormatting>
  <conditionalFormatting sqref="AF3:AF42">
    <cfRule type="colorScale" priority="33">
      <colorScale>
        <cfvo type="min"/>
        <cfvo type="percentile" val="50"/>
        <cfvo type="max"/>
        <color rgb="FFF8696B"/>
        <color rgb="FFFFEB84"/>
        <color rgb="FF63BE7B"/>
      </colorScale>
    </cfRule>
  </conditionalFormatting>
  <conditionalFormatting sqref="AG3:AG42">
    <cfRule type="cellIs" dxfId="12" priority="32" operator="lessThan">
      <formula>0</formula>
    </cfRule>
  </conditionalFormatting>
  <conditionalFormatting sqref="AH3:AH42">
    <cfRule type="colorScale" priority="30">
      <colorScale>
        <cfvo type="min"/>
        <cfvo type="percentile" val="50"/>
        <cfvo type="max"/>
        <color rgb="FFF8696B"/>
        <color rgb="FFFFEB84"/>
        <color rgb="FF63BE7B"/>
      </colorScale>
    </cfRule>
  </conditionalFormatting>
  <conditionalFormatting sqref="AJ3:AJ42">
    <cfRule type="colorScale" priority="29">
      <colorScale>
        <cfvo type="min"/>
        <cfvo type="percentile" val="50"/>
        <cfvo type="max"/>
        <color rgb="FFF8696B"/>
        <color rgb="FFFFEB84"/>
        <color rgb="FF63BE7B"/>
      </colorScale>
    </cfRule>
  </conditionalFormatting>
  <conditionalFormatting sqref="AK3:AL42">
    <cfRule type="colorScale" priority="28">
      <colorScale>
        <cfvo type="min"/>
        <cfvo type="percentile" val="50"/>
        <cfvo type="max"/>
        <color rgb="FFF8696B"/>
        <color rgb="FFFFEB84"/>
        <color rgb="FF63BE7B"/>
      </colorScale>
    </cfRule>
  </conditionalFormatting>
  <conditionalFormatting sqref="AN3:AN42">
    <cfRule type="colorScale" priority="27">
      <colorScale>
        <cfvo type="min"/>
        <cfvo type="percentile" val="50"/>
        <cfvo type="max"/>
        <color rgb="FFF8696B"/>
        <color rgb="FFFFEB84"/>
        <color rgb="FF63BE7B"/>
      </colorScale>
    </cfRule>
  </conditionalFormatting>
  <conditionalFormatting sqref="AO3:AO42">
    <cfRule type="cellIs" dxfId="11" priority="26" operator="lessThan">
      <formula>0</formula>
    </cfRule>
  </conditionalFormatting>
  <conditionalFormatting sqref="AQ3:AQ42">
    <cfRule type="colorScale" priority="25">
      <colorScale>
        <cfvo type="min"/>
        <cfvo type="percentile" val="50"/>
        <cfvo type="max"/>
        <color rgb="FFF8696B"/>
        <color rgb="FFFFEB84"/>
        <color rgb="FF63BE7B"/>
      </colorScale>
    </cfRule>
  </conditionalFormatting>
  <conditionalFormatting sqref="AR3:AR42">
    <cfRule type="cellIs" dxfId="10" priority="24" operator="lessThan">
      <formula>0</formula>
    </cfRule>
  </conditionalFormatting>
  <conditionalFormatting sqref="AT3:AT42">
    <cfRule type="colorScale" priority="4">
      <colorScale>
        <cfvo type="min"/>
        <cfvo type="percentile" val="50"/>
        <cfvo type="max"/>
        <color rgb="FFF8696B"/>
        <color rgb="FFFFEB84"/>
        <color rgb="FF63BE7B"/>
      </colorScale>
    </cfRule>
  </conditionalFormatting>
  <conditionalFormatting sqref="AU3:AU42">
    <cfRule type="cellIs" dxfId="9" priority="3" operator="lessThan">
      <formula>0</formula>
    </cfRule>
  </conditionalFormatting>
  <conditionalFormatting sqref="AW3:AW42">
    <cfRule type="colorScale" priority="2">
      <colorScale>
        <cfvo type="min"/>
        <cfvo type="percentile" val="50"/>
        <cfvo type="max"/>
        <color rgb="FFF8696B"/>
        <color rgb="FFFFEB84"/>
        <color rgb="FF63BE7B"/>
      </colorScale>
    </cfRule>
  </conditionalFormatting>
  <conditionalFormatting sqref="AX3:AX42">
    <cfRule type="cellIs" dxfId="8" priority="1" operator="lessThan">
      <formula>0</formula>
    </cfRule>
  </conditionalFormatting>
  <conditionalFormatting sqref="AY3:BA42">
    <cfRule type="colorScale" priority="51">
      <colorScale>
        <cfvo type="min"/>
        <cfvo type="percentile" val="50"/>
        <cfvo type="max"/>
        <color rgb="FFF8696B"/>
        <color rgb="FFFFEB84"/>
        <color rgb="FF63BE7B"/>
      </colorScale>
    </cfRule>
  </conditionalFormatting>
  <conditionalFormatting sqref="BC3:BC42">
    <cfRule type="colorScale" priority="22">
      <colorScale>
        <cfvo type="min"/>
        <cfvo type="percentile" val="50"/>
        <cfvo type="max"/>
        <color rgb="FFF8696B"/>
        <color rgb="FFFFEB84"/>
        <color rgb="FF63BE7B"/>
      </colorScale>
    </cfRule>
  </conditionalFormatting>
  <conditionalFormatting sqref="BD3:BD42">
    <cfRule type="cellIs" dxfId="7" priority="21" operator="lessThan">
      <formula>0</formula>
    </cfRule>
  </conditionalFormatting>
  <conditionalFormatting sqref="BF3:BF42">
    <cfRule type="colorScale" priority="20">
      <colorScale>
        <cfvo type="min"/>
        <cfvo type="percentile" val="50"/>
        <cfvo type="max"/>
        <color rgb="FFF8696B"/>
        <color rgb="FFFFEB84"/>
        <color rgb="FF63BE7B"/>
      </colorScale>
    </cfRule>
  </conditionalFormatting>
  <conditionalFormatting sqref="BG3:BG42">
    <cfRule type="cellIs" dxfId="6" priority="19" operator="lessThan">
      <formula>0</formula>
    </cfRule>
  </conditionalFormatting>
  <conditionalFormatting sqref="BI3:BI42">
    <cfRule type="colorScale" priority="18">
      <colorScale>
        <cfvo type="min"/>
        <cfvo type="percentile" val="50"/>
        <cfvo type="max"/>
        <color rgb="FFF8696B"/>
        <color rgb="FFFFEB84"/>
        <color rgb="FF63BE7B"/>
      </colorScale>
    </cfRule>
  </conditionalFormatting>
  <conditionalFormatting sqref="BJ3:BJ42">
    <cfRule type="cellIs" dxfId="5" priority="17" operator="lessThan">
      <formula>0</formula>
    </cfRule>
  </conditionalFormatting>
  <conditionalFormatting sqref="BL3:BL42">
    <cfRule type="colorScale" priority="15">
      <colorScale>
        <cfvo type="min"/>
        <cfvo type="percentile" val="50"/>
        <cfvo type="max"/>
        <color rgb="FFF8696B"/>
        <color rgb="FFFFEB84"/>
        <color rgb="FF63BE7B"/>
      </colorScale>
    </cfRule>
  </conditionalFormatting>
  <conditionalFormatting sqref="BM3:BM42">
    <cfRule type="cellIs" dxfId="4" priority="14" operator="lessThan">
      <formula>0</formula>
    </cfRule>
  </conditionalFormatting>
  <conditionalFormatting sqref="BO3:BO42">
    <cfRule type="colorScale" priority="13">
      <colorScale>
        <cfvo type="min"/>
        <cfvo type="percentile" val="50"/>
        <cfvo type="max"/>
        <color rgb="FFF8696B"/>
        <color rgb="FFFFEB84"/>
        <color rgb="FF63BE7B"/>
      </colorScale>
    </cfRule>
  </conditionalFormatting>
  <conditionalFormatting sqref="BP3:BP42 CB3:CB42">
    <cfRule type="cellIs" dxfId="3" priority="12" operator="lessThan">
      <formula>0</formula>
    </cfRule>
  </conditionalFormatting>
  <conditionalFormatting sqref="BR3:BR42">
    <cfRule type="colorScale" priority="11">
      <colorScale>
        <cfvo type="min"/>
        <cfvo type="percentile" val="50"/>
        <cfvo type="max"/>
        <color rgb="FFF8696B"/>
        <color rgb="FFFFEB84"/>
        <color rgb="FF63BE7B"/>
      </colorScale>
    </cfRule>
  </conditionalFormatting>
  <conditionalFormatting sqref="BS3:BS42">
    <cfRule type="cellIs" dxfId="2" priority="10" operator="lessThan">
      <formula>0</formula>
    </cfRule>
  </conditionalFormatting>
  <conditionalFormatting sqref="BU3:BU42">
    <cfRule type="colorScale" priority="9">
      <colorScale>
        <cfvo type="min"/>
        <cfvo type="percentile" val="50"/>
        <cfvo type="max"/>
        <color rgb="FFF8696B"/>
        <color rgb="FFFFEB84"/>
        <color rgb="FF63BE7B"/>
      </colorScale>
    </cfRule>
  </conditionalFormatting>
  <conditionalFormatting sqref="BV3:BV42">
    <cfRule type="cellIs" dxfId="1" priority="8" operator="lessThan">
      <formula>0</formula>
    </cfRule>
  </conditionalFormatting>
  <conditionalFormatting sqref="BX3:BX42">
    <cfRule type="colorScale" priority="7">
      <colorScale>
        <cfvo type="min"/>
        <cfvo type="percentile" val="50"/>
        <cfvo type="max"/>
        <color rgb="FFF8696B"/>
        <color rgb="FFFFEB84"/>
        <color rgb="FF63BE7B"/>
      </colorScale>
    </cfRule>
  </conditionalFormatting>
  <conditionalFormatting sqref="BY3:BY42">
    <cfRule type="cellIs" dxfId="0" priority="6" operator="lessThan">
      <formula>0</formula>
    </cfRule>
  </conditionalFormatting>
  <conditionalFormatting sqref="CA3:CA42">
    <cfRule type="colorScale" priority="5">
      <colorScale>
        <cfvo type="min"/>
        <cfvo type="percentile" val="50"/>
        <cfvo type="max"/>
        <color rgb="FFF8696B"/>
        <color rgb="FFFFEB84"/>
        <color rgb="FF63BE7B"/>
      </colorScale>
    </cfRule>
  </conditionalFormatting>
  <conditionalFormatting sqref="CC3:CE42">
    <cfRule type="colorScale" priority="23">
      <colorScale>
        <cfvo type="min"/>
        <cfvo type="percentile" val="50"/>
        <cfvo type="max"/>
        <color rgb="FFF8696B"/>
        <color rgb="FFFFEB84"/>
        <color rgb="FF63BE7B"/>
      </colorScale>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475A-B8C5-4530-BA24-A9919B0215F5}">
  <dimension ref="A1:J6"/>
  <sheetViews>
    <sheetView workbookViewId="0">
      <selection activeCell="G2" sqref="G2"/>
    </sheetView>
  </sheetViews>
  <sheetFormatPr defaultRowHeight="15"/>
  <cols>
    <col min="1" max="1" width="13.140625" bestFit="1" customWidth="1"/>
    <col min="3" max="3" width="9.28515625" bestFit="1" customWidth="1"/>
    <col min="4" max="4" width="12.42578125" bestFit="1" customWidth="1"/>
    <col min="5" max="5" width="14.140625" bestFit="1" customWidth="1"/>
    <col min="6" max="6" width="18.7109375" bestFit="1" customWidth="1"/>
    <col min="8" max="8" width="10.7109375" bestFit="1" customWidth="1"/>
    <col min="9" max="9" width="12.42578125" bestFit="1" customWidth="1"/>
    <col min="10" max="10" width="11.42578125" bestFit="1" customWidth="1"/>
  </cols>
  <sheetData>
    <row r="1" spans="1:10" s="8" customFormat="1">
      <c r="A1" s="8" t="s">
        <v>326</v>
      </c>
      <c r="B1" s="38" t="s">
        <v>327</v>
      </c>
      <c r="C1" s="38" t="s">
        <v>328</v>
      </c>
      <c r="D1" s="8" t="s">
        <v>331</v>
      </c>
      <c r="E1" s="8" t="s">
        <v>332</v>
      </c>
      <c r="F1" s="42" t="s">
        <v>333</v>
      </c>
      <c r="G1" s="8" t="s">
        <v>334</v>
      </c>
      <c r="H1" s="38" t="s">
        <v>335</v>
      </c>
      <c r="I1" s="8" t="s">
        <v>336</v>
      </c>
      <c r="J1" s="8" t="s">
        <v>337</v>
      </c>
    </row>
    <row r="2" spans="1:10">
      <c r="A2" t="s">
        <v>329</v>
      </c>
      <c r="B2" s="40"/>
      <c r="C2" s="40"/>
      <c r="D2" s="40"/>
      <c r="E2" s="40"/>
      <c r="F2" s="43"/>
      <c r="G2" s="40"/>
      <c r="H2" s="40"/>
      <c r="I2" s="40"/>
      <c r="J2" s="40"/>
    </row>
    <row r="3" spans="1:10">
      <c r="A3" t="s">
        <v>338</v>
      </c>
      <c r="B3" s="40"/>
      <c r="C3" s="40"/>
      <c r="D3" s="40"/>
      <c r="H3" s="40"/>
      <c r="I3" s="40"/>
      <c r="J3" s="11"/>
    </row>
    <row r="4" spans="1:10">
      <c r="A4" t="s">
        <v>330</v>
      </c>
      <c r="B4" s="39"/>
      <c r="C4" s="37"/>
      <c r="D4" s="40"/>
      <c r="H4" s="36"/>
      <c r="I4" s="40"/>
      <c r="J4" s="41"/>
    </row>
    <row r="5" spans="1:10" s="1" customFormat="1" ht="135">
      <c r="C5" s="1" t="s">
        <v>339</v>
      </c>
      <c r="J5" s="1" t="s">
        <v>340</v>
      </c>
    </row>
    <row r="6" spans="1:10" ht="255">
      <c r="J6" s="1" t="s">
        <v>341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validation_q-a</vt:lpstr>
      <vt:lpstr>val_q_random_a</vt:lpstr>
      <vt:lpstr>Dv2_d4_Q_1a</vt:lpstr>
      <vt:lpstr>score_comparison</vt:lpstr>
      <vt:lpstr>Testing_LLM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Betija Rudzīte</dc:creator>
  <cp:lastModifiedBy>Adrians Piliksers</cp:lastModifiedBy>
  <dcterms:created xsi:type="dcterms:W3CDTF">2023-08-11T11:16:08Z</dcterms:created>
  <dcterms:modified xsi:type="dcterms:W3CDTF">2023-08-26T16:21:42Z</dcterms:modified>
</cp:coreProperties>
</file>