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codeName="ThisWorkbook"/>
  <mc:AlternateContent xmlns:mc="http://schemas.openxmlformats.org/markup-compatibility/2006">
    <mc:Choice Requires="x15">
      <x15ac:absPath xmlns:x15ac="http://schemas.microsoft.com/office/spreadsheetml/2010/11/ac" url="D:\Sergejs\Sergejs\Rimi Plaza\Iepirkums\Flizešana iepirkums\"/>
    </mc:Choice>
  </mc:AlternateContent>
  <xr:revisionPtr revIDLastSave="0" documentId="13_ncr:1_{F23EF902-3120-49BE-96B5-E38F4D8AA8B5}" xr6:coauthVersionLast="47" xr6:coauthVersionMax="47" xr10:uidLastSave="{00000000-0000-0000-0000-000000000000}"/>
  <bookViews>
    <workbookView xWindow="-108" yWindow="-108" windowWidth="23256" windowHeight="12576" tabRatio="934" xr2:uid="{00000000-000D-0000-FFFF-FFFF00000000}"/>
  </bookViews>
  <sheets>
    <sheet name="Sie" sheetId="3" r:id="rId1"/>
    <sheet name="Grī" sheetId="4" r:id="rId2"/>
  </sheets>
  <calcPr calcId="181029"/>
</workbook>
</file>

<file path=xl/calcChain.xml><?xml version="1.0" encoding="utf-8"?>
<calcChain xmlns="http://schemas.openxmlformats.org/spreadsheetml/2006/main">
  <c r="O23" i="4" l="1"/>
  <c r="N23" i="4"/>
  <c r="L23" i="4"/>
  <c r="H23" i="4"/>
  <c r="M23" i="4" s="1"/>
  <c r="O22" i="4"/>
  <c r="N22" i="4"/>
  <c r="M22" i="4"/>
  <c r="L22" i="4"/>
  <c r="H22" i="4"/>
  <c r="K22" i="4" s="1"/>
  <c r="O21" i="4"/>
  <c r="N21" i="4"/>
  <c r="L21" i="4"/>
  <c r="H21" i="4"/>
  <c r="M21" i="4" s="1"/>
  <c r="O20" i="4"/>
  <c r="N20" i="4"/>
  <c r="L20" i="4"/>
  <c r="H20" i="4"/>
  <c r="M20" i="4" s="1"/>
  <c r="O19" i="4"/>
  <c r="N19" i="4"/>
  <c r="M19" i="4"/>
  <c r="P19" i="4" s="1"/>
  <c r="L19" i="4"/>
  <c r="H19" i="4"/>
  <c r="K19" i="4" s="1"/>
  <c r="O18" i="4"/>
  <c r="N18" i="4"/>
  <c r="L18" i="4"/>
  <c r="K18" i="4"/>
  <c r="H18" i="4"/>
  <c r="M18" i="4" s="1"/>
  <c r="O17" i="4"/>
  <c r="N17" i="4"/>
  <c r="L17" i="4"/>
  <c r="H17" i="4"/>
  <c r="M17" i="4" s="1"/>
  <c r="O20" i="3"/>
  <c r="N20" i="3"/>
  <c r="L20" i="3"/>
  <c r="H20" i="3"/>
  <c r="M20" i="3" s="1"/>
  <c r="P20" i="3" s="1"/>
  <c r="O19" i="3"/>
  <c r="N19" i="3"/>
  <c r="M19" i="3"/>
  <c r="P19" i="3" s="1"/>
  <c r="L19" i="3"/>
  <c r="H19" i="3"/>
  <c r="K19" i="3" s="1"/>
  <c r="O18" i="3"/>
  <c r="N18" i="3"/>
  <c r="L18" i="3"/>
  <c r="H18" i="3"/>
  <c r="K18" i="3" s="1"/>
  <c r="O17" i="3"/>
  <c r="N17" i="3"/>
  <c r="L17" i="3"/>
  <c r="H17" i="3"/>
  <c r="M17" i="3" s="1"/>
  <c r="P21" i="4" l="1"/>
  <c r="K20" i="3"/>
  <c r="K21" i="4"/>
  <c r="P22" i="4"/>
  <c r="N25" i="4"/>
  <c r="O25" i="4"/>
  <c r="P20" i="4"/>
  <c r="P23" i="4"/>
  <c r="P18" i="4"/>
  <c r="K23" i="4"/>
  <c r="K20" i="4"/>
  <c r="L25" i="4"/>
  <c r="M25" i="4"/>
  <c r="P17" i="4"/>
  <c r="K17" i="4"/>
  <c r="L22" i="3"/>
  <c r="M18" i="3"/>
  <c r="M22" i="3" s="1"/>
  <c r="O22" i="3"/>
  <c r="N22" i="3"/>
  <c r="P17" i="3"/>
  <c r="K17" i="3"/>
  <c r="P25" i="4" l="1"/>
  <c r="D11" i="4" s="1"/>
  <c r="P18" i="3"/>
  <c r="P22" i="3" s="1"/>
  <c r="D11"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Sergejs</author>
  </authors>
  <commentList>
    <comment ref="C28" authorId="0" shapeId="0" xr:uid="{24ADD3E3-7E23-4231-82FA-A3E143AEC894}">
      <text>
        <r>
          <rPr>
            <b/>
            <sz val="9"/>
            <color indexed="81"/>
            <rFont val="Tahoma"/>
            <family val="2"/>
            <charset val="186"/>
          </rPr>
          <t>Sergejs:</t>
        </r>
        <r>
          <rPr>
            <sz val="9"/>
            <color indexed="81"/>
            <rFont val="Tahoma"/>
            <family val="2"/>
            <charset val="186"/>
          </rPr>
          <t xml:space="preserve">
</t>
        </r>
        <r>
          <rPr>
            <sz val="10"/>
            <color indexed="8"/>
            <rFont val="Tahoma"/>
            <family val="2"/>
            <charset val="186"/>
          </rPr>
          <t xml:space="preserve">
Sergejs:06.04.2024
1. Flīzes piegādā SIA ''EKOTEH BŪVE" turpmāk tekstā ģenerāluzņēmējs.
2.Visi pārējie būvizstrādājumi no SIA "FG BŪVE" turpmāk tekstā izpildītājs.
3.Elektrību un ūdeni nodrošina ģenerāluzņēmējs.
4.Būvgružus ( flīžu atgriezumi, flīžu līme u.c. saistītie būvgruži)   izved pats izpildītājs. Ģenerlāuzņēmējs nenodrošina būvgružu konteinerus.
5.Pirms flīzēšanas darbiem saskaņot ar ģenerāluzņēmēju izmantoto materiālu ( flīžu līme, grunts, šuvotāja krāsa, stūri ,akrila/silikona  krāsa u.c) 
6.Pirms flīzēt sienas ir jāizveido segto darbu akts par hidroizolācijas uzklāšanu mitrās telpās.
7. Punkts 6. attiecinām arī par grīdu hidroizolācijas ieklāšanu 
8.Dizaina flīzešana sienā notiek pēc norādēm ( tiks iedota skice ar pareizu izvietojumu) 
9.Pēc norādēm jāveic grīdlīstes flīzēšana (servera telpa, tirdniecības zāle, apkārt kolonnām un citās vietās)
10.Vietās, kur nesakrīt grīdas augstumi, vecā grīda ir jāizlīdzina,lai flīzēm nav atšķirīgi augstumi. 
11.Flīžu apjoms (m2) var mainīties.
12.Sanmezglos ,wc, virtuves zonā un citās durvju ailās izmantot iekšējos stūrus.</t>
        </r>
      </text>
    </comment>
  </commentList>
</comments>
</file>

<file path=xl/sharedStrings.xml><?xml version="1.0" encoding="utf-8"?>
<sst xmlns="http://schemas.openxmlformats.org/spreadsheetml/2006/main" count="97" uniqueCount="44">
  <si>
    <t>Pasūtītājs: SIA RIMI LATVIA</t>
  </si>
  <si>
    <t>Izpildītājs: SIA EKOTEH BŪVE</t>
  </si>
  <si>
    <t>Būves nosaukums: Rimi ELKOR telpu izbūve</t>
  </si>
  <si>
    <t>Objekta nosaukums: Rimi ELKOR telpu izbūve</t>
  </si>
  <si>
    <t>Objekta adrese: Rīgā, Brīvības ielā 201</t>
  </si>
  <si>
    <t>Sastādīja:</t>
  </si>
  <si>
    <t>(paraksts un tā atšifrējums, datums)</t>
  </si>
  <si>
    <t>Pārbaudīja:</t>
  </si>
  <si>
    <t>Sienas, starpsienas</t>
  </si>
  <si>
    <t>Grīdas</t>
  </si>
  <si>
    <t>Lokālā tāme nr Sie</t>
  </si>
  <si>
    <t>(darba veids vai konstruktīvā nosaukums)</t>
  </si>
  <si>
    <t xml:space="preserve">Pasūtījuma Nr: </t>
  </si>
  <si>
    <t>Tāme sastādīta 2024.gata tirgus cenās, pamatojoties uz daļas rasējumiem.</t>
  </si>
  <si>
    <t xml:space="preserve">Tāmes izmaksas (euro) </t>
  </si>
  <si>
    <t>Tāme sastādīta: 22.03.2024</t>
  </si>
  <si>
    <t>N.
p.k.</t>
  </si>
  <si>
    <t>Kods</t>
  </si>
  <si>
    <t>Darba nosaukums</t>
  </si>
  <si>
    <t>Mērvienība</t>
  </si>
  <si>
    <t>Daudzums</t>
  </si>
  <si>
    <t>Vienības izmaksas</t>
  </si>
  <si>
    <t>Kopā uz visu apjomu</t>
  </si>
  <si>
    <t>laika norma (c/h)</t>
  </si>
  <si>
    <t>darba samaksas likme (Eur/h)</t>
  </si>
  <si>
    <t xml:space="preserve">darba alga </t>
  </si>
  <si>
    <t>būvizstrādājumi</t>
  </si>
  <si>
    <t xml:space="preserve">mehānismi </t>
  </si>
  <si>
    <t>kopā</t>
  </si>
  <si>
    <t>darbietilpība (c/h)</t>
  </si>
  <si>
    <t xml:space="preserve">summa </t>
  </si>
  <si>
    <t>Līg.c.</t>
  </si>
  <si>
    <t>Flīzēt dizaina sienu virtuves daļā zālē ( flīzes piegādā Pasūtītājs)</t>
  </si>
  <si>
    <t>m2</t>
  </si>
  <si>
    <t>Flīzēt sienas</t>
  </si>
  <si>
    <t>m²</t>
  </si>
  <si>
    <t>flīžu līme WEBER Easy Fix</t>
  </si>
  <si>
    <t>kg</t>
  </si>
  <si>
    <t>šuvju mastika</t>
  </si>
  <si>
    <t>Tiešās izmaksas kopā, t. sk. darba devēja sociālais nodoklis (24.09%)</t>
  </si>
  <si>
    <t>Lokālā tāme nr Grī</t>
  </si>
  <si>
    <t>Tirdz.zāles, wc un nomnieku grīdu flīzēšana</t>
  </si>
  <si>
    <t>Noliktavas  grīdu flīzēšana</t>
  </si>
  <si>
    <t>Hidroizolācijas ierīkošana 2. kārtās Baumit Baumacol Proof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</si>
</sst>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rgb="FF000000"/>
      <name val="Calibri"/>
    </font>
    <font>
      <sz val="10"/>
      <color rgb="FF000000"/>
      <name val="Arial"/>
      <family val="2"/>
      <charset val="186"/>
    </font>
    <font>
      <b/>
      <sz val="10"/>
      <color rgb="FF000000"/>
      <name val="Arial"/>
      <family val="2"/>
      <charset val="186"/>
    </font>
    <font>
      <sz val="10"/>
      <color rgb="FF000000"/>
      <name val="Arial"/>
      <family val="2"/>
      <charset val="186"/>
    </font>
    <font>
      <b/>
      <i/>
      <u/>
      <sz val="10"/>
      <color rgb="FF000000"/>
      <name val="Arial"/>
      <family val="2"/>
      <charset val="186"/>
    </font>
    <font>
      <b/>
      <sz val="10"/>
      <color rgb="FF000000"/>
      <name val="Arial"/>
      <family val="2"/>
      <charset val="186"/>
    </font>
    <font>
      <sz val="9"/>
      <color indexed="81"/>
      <name val="Tahoma"/>
      <family val="2"/>
      <charset val="186"/>
    </font>
    <font>
      <b/>
      <sz val="9"/>
      <color indexed="81"/>
      <name val="Tahoma"/>
      <family val="2"/>
      <charset val="186"/>
    </font>
    <font>
      <sz val="10"/>
      <color indexed="8"/>
      <name val="Tahoma"/>
      <family val="2"/>
      <charset val="186"/>
    </font>
  </fonts>
  <fills count="6">
    <fill>
      <patternFill patternType="none"/>
    </fill>
    <fill>
      <patternFill patternType="gray125"/>
    </fill>
    <fill>
      <patternFill patternType="solid">
        <fgColor rgb="FFFFFFFF"/>
        <bgColor rgb="FFFFFFFF"/>
      </patternFill>
    </fill>
    <fill>
      <patternFill patternType="solid">
        <fgColor rgb="FFF2F2F2"/>
        <bgColor rgb="FFFFFFFF"/>
      </patternFill>
    </fill>
    <fill>
      <patternFill patternType="solid">
        <fgColor rgb="FFF0FFF0"/>
        <bgColor rgb="FF000000"/>
      </patternFill>
    </fill>
    <fill>
      <patternFill patternType="solid">
        <fgColor rgb="FFF0FFF0"/>
        <bgColor rgb="FFFFFFFF"/>
      </patternFill>
    </fill>
  </fills>
  <borders count="25">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medium">
        <color rgb="FF000000"/>
      </left>
      <right/>
      <top style="medium">
        <color rgb="FF000000"/>
      </top>
      <bottom style="thin">
        <color rgb="FF000000"/>
      </bottom>
      <diagonal/>
    </border>
    <border>
      <left/>
      <right/>
      <top/>
      <bottom style="hair">
        <color rgb="FF000000"/>
      </bottom>
      <diagonal/>
    </border>
    <border>
      <left/>
      <right/>
      <top style="hair">
        <color rgb="FF000000"/>
      </top>
      <bottom style="hair">
        <color rgb="FF000000"/>
      </bottom>
      <diagonal/>
    </border>
    <border>
      <left style="thin">
        <color rgb="FF000000"/>
      </left>
      <right style="thin">
        <color rgb="FF000000"/>
      </right>
      <top style="thin">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right/>
      <top style="medium">
        <color rgb="FF000000"/>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n">
        <color rgb="FF000000"/>
      </left>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thin">
        <color rgb="FF000000"/>
      </bottom>
      <diagonal/>
    </border>
  </borders>
  <cellStyleXfs count="1">
    <xf numFmtId="0" fontId="0" fillId="0" borderId="0"/>
  </cellStyleXfs>
  <cellXfs count="68">
    <xf numFmtId="0" fontId="0" fillId="0" borderId="0" xfId="0"/>
    <xf numFmtId="0" fontId="1" fillId="0" borderId="0" xfId="0" applyFont="1"/>
    <xf numFmtId="0" fontId="1" fillId="0" borderId="1" xfId="0" applyFont="1" applyBorder="1" applyAlignment="1">
      <alignment horizontal="center" vertical="center" wrapText="1" shrinkToFit="1"/>
    </xf>
    <xf numFmtId="2" fontId="1" fillId="0" borderId="8" xfId="0" applyNumberFormat="1" applyFont="1" applyBorder="1" applyAlignment="1">
      <alignment horizontal="center" vertical="center" wrapText="1"/>
    </xf>
    <xf numFmtId="2" fontId="1" fillId="0" borderId="9" xfId="0" applyNumberFormat="1" applyFont="1" applyBorder="1" applyAlignment="1">
      <alignment horizontal="center" vertical="center" wrapText="1"/>
    </xf>
    <xf numFmtId="0" fontId="1" fillId="2" borderId="0" xfId="0" applyFont="1" applyFill="1"/>
    <xf numFmtId="2" fontId="1" fillId="0" borderId="4" xfId="0" applyNumberFormat="1" applyFont="1" applyBorder="1"/>
    <xf numFmtId="0" fontId="1" fillId="0" borderId="0" xfId="0" applyFont="1" applyAlignment="1">
      <alignment horizontal="center" vertical="center" wrapText="1"/>
    </xf>
    <xf numFmtId="0" fontId="2" fillId="0" borderId="0" xfId="0" applyFont="1" applyAlignment="1">
      <alignment vertical="center"/>
    </xf>
    <xf numFmtId="0" fontId="1" fillId="0" borderId="5" xfId="0" applyFont="1" applyBorder="1"/>
    <xf numFmtId="0" fontId="2" fillId="0" borderId="0" xfId="0" applyFont="1"/>
    <xf numFmtId="0" fontId="1" fillId="0" borderId="0" xfId="0" applyFont="1" applyAlignment="1">
      <alignment horizontal="left"/>
    </xf>
    <xf numFmtId="0" fontId="3" fillId="2" borderId="0" xfId="0" applyFont="1" applyFill="1" applyAlignment="1">
      <alignment horizontal="left" vertical="center"/>
    </xf>
    <xf numFmtId="0" fontId="3" fillId="0" borderId="0" xfId="0" applyFont="1" applyAlignment="1">
      <alignment horizontal="right" vertical="center"/>
    </xf>
    <xf numFmtId="0" fontId="3" fillId="0" borderId="0" xfId="0" applyFont="1" applyAlignment="1">
      <alignment horizontal="center" vertical="center" wrapText="1"/>
    </xf>
    <xf numFmtId="0" fontId="3" fillId="2" borderId="0" xfId="0" applyFont="1" applyFill="1" applyAlignment="1">
      <alignment vertical="center"/>
    </xf>
    <xf numFmtId="0" fontId="3" fillId="0" borderId="0" xfId="0" applyFont="1" applyAlignment="1">
      <alignment vertical="center"/>
    </xf>
    <xf numFmtId="0" fontId="3" fillId="2" borderId="0" xfId="0" applyFont="1" applyFill="1" applyAlignment="1">
      <alignment horizontal="center" vertical="center" wrapText="1"/>
    </xf>
    <xf numFmtId="0" fontId="1" fillId="2" borderId="6" xfId="0" applyFont="1" applyFill="1" applyBorder="1" applyAlignment="1">
      <alignment horizontal="center" vertical="center"/>
    </xf>
    <xf numFmtId="0" fontId="1" fillId="2" borderId="10" xfId="0" applyFont="1" applyFill="1" applyBorder="1" applyAlignment="1">
      <alignment horizontal="center" vertical="center" wrapText="1" shrinkToFit="1"/>
    </xf>
    <xf numFmtId="2" fontId="1" fillId="2" borderId="10" xfId="0" applyNumberFormat="1" applyFont="1" applyFill="1" applyBorder="1" applyAlignment="1">
      <alignment horizontal="center" vertical="center"/>
    </xf>
    <xf numFmtId="2" fontId="1" fillId="0" borderId="6" xfId="0" applyNumberFormat="1" applyFont="1" applyBorder="1" applyAlignment="1">
      <alignment horizontal="center" vertical="center"/>
    </xf>
    <xf numFmtId="0" fontId="1" fillId="2" borderId="6" xfId="0" applyFont="1" applyFill="1" applyBorder="1" applyAlignment="1">
      <alignment horizontal="center" vertical="center" wrapText="1"/>
    </xf>
    <xf numFmtId="0" fontId="1" fillId="0" borderId="11" xfId="0" applyFont="1" applyBorder="1" applyAlignment="1">
      <alignment horizontal="center" vertical="center" wrapText="1" shrinkToFit="1"/>
    </xf>
    <xf numFmtId="0" fontId="1" fillId="2" borderId="6" xfId="0" applyFont="1" applyFill="1" applyBorder="1" applyAlignment="1">
      <alignment horizontal="left" vertical="center" wrapText="1"/>
    </xf>
    <xf numFmtId="2" fontId="1" fillId="2" borderId="6" xfId="0" applyNumberFormat="1" applyFont="1" applyFill="1" applyBorder="1" applyAlignment="1">
      <alignment horizontal="center" vertical="center" wrapText="1"/>
    </xf>
    <xf numFmtId="2" fontId="1" fillId="2" borderId="6" xfId="0" applyNumberFormat="1" applyFont="1" applyFill="1" applyBorder="1" applyAlignment="1">
      <alignment horizontal="center" vertical="center"/>
    </xf>
    <xf numFmtId="2" fontId="1" fillId="2" borderId="8" xfId="0" applyNumberFormat="1" applyFont="1" applyFill="1" applyBorder="1" applyAlignment="1">
      <alignment horizontal="center" vertical="center" wrapText="1"/>
    </xf>
    <xf numFmtId="0" fontId="1" fillId="2" borderId="2" xfId="0" applyFont="1" applyFill="1" applyBorder="1"/>
    <xf numFmtId="0" fontId="1" fillId="0" borderId="2" xfId="0" applyFont="1" applyBorder="1"/>
    <xf numFmtId="0" fontId="1" fillId="0" borderId="0" xfId="0" applyFont="1" applyAlignment="1">
      <alignment horizontal="right" vertical="center"/>
    </xf>
    <xf numFmtId="0" fontId="1" fillId="0" borderId="0" xfId="0" applyFont="1" applyAlignment="1">
      <alignment horizontal="right" vertical="center" wrapText="1"/>
    </xf>
    <xf numFmtId="0" fontId="1" fillId="2" borderId="0" xfId="0" applyFont="1" applyFill="1" applyAlignment="1">
      <alignment horizontal="left" vertical="center"/>
    </xf>
    <xf numFmtId="0" fontId="1" fillId="0" borderId="0" xfId="0" applyFont="1" applyAlignment="1">
      <alignment wrapText="1"/>
    </xf>
    <xf numFmtId="2" fontId="1" fillId="3" borderId="6" xfId="0" applyNumberFormat="1" applyFont="1" applyFill="1" applyBorder="1" applyAlignment="1">
      <alignment horizontal="center" vertical="center" textRotation="90" wrapText="1"/>
    </xf>
    <xf numFmtId="1" fontId="1" fillId="3" borderId="6" xfId="0" applyNumberFormat="1" applyFont="1" applyFill="1" applyBorder="1" applyAlignment="1">
      <alignment horizontal="center" vertical="center" textRotation="90" wrapText="1"/>
    </xf>
    <xf numFmtId="2" fontId="1" fillId="3" borderId="8" xfId="0" applyNumberFormat="1" applyFont="1" applyFill="1" applyBorder="1" applyAlignment="1">
      <alignment horizontal="center" vertical="center" textRotation="90" wrapText="1"/>
    </xf>
    <xf numFmtId="2" fontId="1" fillId="3" borderId="9" xfId="0" applyNumberFormat="1" applyFont="1" applyFill="1" applyBorder="1" applyAlignment="1">
      <alignment horizontal="center" vertical="center" textRotation="90" wrapText="1"/>
    </xf>
    <xf numFmtId="0" fontId="1" fillId="2" borderId="10" xfId="0" applyFont="1" applyFill="1" applyBorder="1" applyAlignment="1">
      <alignment horizontal="left" vertical="center" wrapText="1" shrinkToFit="1"/>
    </xf>
    <xf numFmtId="2" fontId="2" fillId="0" borderId="12" xfId="0" applyNumberFormat="1" applyFont="1" applyBorder="1" applyAlignment="1">
      <alignment horizontal="center" vertical="center" wrapText="1"/>
    </xf>
    <xf numFmtId="1" fontId="2" fillId="3" borderId="13" xfId="0" applyNumberFormat="1" applyFont="1" applyFill="1" applyBorder="1" applyAlignment="1">
      <alignment horizontal="center" vertical="center" wrapText="1"/>
    </xf>
    <xf numFmtId="1" fontId="2" fillId="3" borderId="14" xfId="0" applyNumberFormat="1" applyFont="1" applyFill="1" applyBorder="1" applyAlignment="1">
      <alignment horizontal="center" vertical="center" wrapText="1"/>
    </xf>
    <xf numFmtId="1" fontId="2" fillId="3" borderId="15" xfId="0" applyNumberFormat="1" applyFont="1" applyFill="1" applyBorder="1" applyAlignment="1">
      <alignment horizontal="center" vertical="center" wrapText="1"/>
    </xf>
    <xf numFmtId="1" fontId="2" fillId="3" borderId="16" xfId="0" applyNumberFormat="1" applyFont="1" applyFill="1" applyBorder="1" applyAlignment="1">
      <alignment horizontal="center" vertical="center" wrapText="1"/>
    </xf>
    <xf numFmtId="2" fontId="1" fillId="4" borderId="9" xfId="0" applyNumberFormat="1" applyFont="1" applyFill="1" applyBorder="1" applyAlignment="1" applyProtection="1">
      <alignment horizontal="center" vertical="center"/>
      <protection locked="0"/>
    </xf>
    <xf numFmtId="2" fontId="1" fillId="5" borderId="9" xfId="0" applyNumberFormat="1" applyFont="1" applyFill="1" applyBorder="1" applyAlignment="1" applyProtection="1">
      <alignment horizontal="center" vertical="center"/>
      <protection locked="0"/>
    </xf>
    <xf numFmtId="2" fontId="1" fillId="4" borderId="6" xfId="0" applyNumberFormat="1" applyFont="1" applyFill="1" applyBorder="1" applyAlignment="1" applyProtection="1">
      <alignment horizontal="center" vertical="center"/>
      <protection locked="0"/>
    </xf>
    <xf numFmtId="2" fontId="1" fillId="5" borderId="6" xfId="0" applyNumberFormat="1" applyFont="1" applyFill="1" applyBorder="1" applyAlignment="1" applyProtection="1">
      <alignment horizontal="center" vertical="center"/>
      <protection locked="0"/>
    </xf>
    <xf numFmtId="2" fontId="1" fillId="3" borderId="3" xfId="0" applyNumberFormat="1" applyFont="1" applyFill="1" applyBorder="1" applyAlignment="1">
      <alignment horizontal="center" vertical="center" wrapText="1"/>
    </xf>
    <xf numFmtId="2" fontId="1" fillId="3" borderId="17" xfId="0" applyNumberFormat="1" applyFont="1" applyFill="1" applyBorder="1" applyAlignment="1">
      <alignment horizontal="center" vertical="center" wrapText="1"/>
    </xf>
    <xf numFmtId="2" fontId="1" fillId="3" borderId="7" xfId="0" applyNumberFormat="1" applyFont="1" applyFill="1" applyBorder="1" applyAlignment="1">
      <alignment horizontal="center" vertical="center" wrapText="1"/>
    </xf>
    <xf numFmtId="0" fontId="5" fillId="3" borderId="21"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5" fillId="3" borderId="23" xfId="0" applyFont="1" applyFill="1" applyBorder="1" applyAlignment="1">
      <alignment horizontal="center" vertical="center"/>
    </xf>
    <xf numFmtId="0" fontId="5" fillId="3" borderId="24" xfId="0" applyFont="1" applyFill="1" applyBorder="1" applyAlignment="1">
      <alignment horizontal="center" vertical="center"/>
    </xf>
    <xf numFmtId="0" fontId="3" fillId="3" borderId="23" xfId="0" applyFont="1" applyFill="1" applyBorder="1" applyAlignment="1">
      <alignment horizontal="center" vertical="center" textRotation="90" wrapText="1"/>
    </xf>
    <xf numFmtId="0" fontId="3" fillId="3" borderId="24" xfId="0" applyFont="1" applyFill="1" applyBorder="1" applyAlignment="1">
      <alignment horizontal="center" vertical="center" textRotation="90" wrapText="1"/>
    </xf>
    <xf numFmtId="0" fontId="3" fillId="3" borderId="23" xfId="0" applyFont="1" applyFill="1" applyBorder="1" applyAlignment="1">
      <alignment horizontal="center" vertical="center" textRotation="90"/>
    </xf>
    <xf numFmtId="0" fontId="3" fillId="3" borderId="24" xfId="0" applyFont="1" applyFill="1" applyBorder="1" applyAlignment="1">
      <alignment horizontal="center" vertical="center" textRotation="90"/>
    </xf>
    <xf numFmtId="0" fontId="2" fillId="0" borderId="0" xfId="0" applyFont="1" applyAlignment="1">
      <alignment horizontal="center" vertical="center"/>
    </xf>
    <xf numFmtId="0" fontId="4" fillId="0" borderId="0" xfId="0" applyFont="1" applyAlignment="1">
      <alignment horizontal="center" vertical="center" wrapText="1"/>
    </xf>
    <xf numFmtId="0" fontId="1" fillId="0" borderId="0" xfId="0" applyFont="1" applyAlignment="1">
      <alignment horizontal="center" vertical="center" wrapText="1"/>
    </xf>
    <xf numFmtId="2" fontId="3" fillId="0" borderId="0" xfId="0" applyNumberFormat="1" applyFont="1" applyAlignment="1">
      <alignment horizontal="center" vertical="center" wrapText="1"/>
    </xf>
    <xf numFmtId="0" fontId="3" fillId="0" borderId="0" xfId="0" applyFont="1" applyAlignment="1">
      <alignment horizontal="center" vertical="center" wrapText="1"/>
    </xf>
    <xf numFmtId="0" fontId="1" fillId="0" borderId="18" xfId="0" applyFont="1" applyBorder="1" applyAlignment="1">
      <alignment horizontal="right" vertical="center" wrapText="1"/>
    </xf>
    <xf numFmtId="0" fontId="1" fillId="0" borderId="19" xfId="0" applyFont="1" applyBorder="1" applyAlignment="1">
      <alignment horizontal="right" vertical="center" wrapText="1"/>
    </xf>
    <xf numFmtId="0" fontId="1" fillId="0" borderId="12" xfId="0" applyFont="1" applyBorder="1" applyAlignment="1">
      <alignment horizontal="right" vertical="center" wrapText="1"/>
    </xf>
    <xf numFmtId="2" fontId="1" fillId="3" borderId="20" xfId="0" applyNumberFormat="1" applyFont="1" applyFill="1" applyBorder="1" applyAlignment="1">
      <alignment horizontal="center" vertical="center" wrapText="1"/>
    </xf>
  </cellXfs>
  <cellStyles count="1">
    <cellStyle name="Parast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Y28"/>
  <sheetViews>
    <sheetView showZeros="0" tabSelected="1" topLeftCell="A4" zoomScale="70" zoomScaleNormal="70" workbookViewId="0">
      <selection activeCell="Q28" sqref="Q28"/>
    </sheetView>
  </sheetViews>
  <sheetFormatPr defaultColWidth="11.44140625" defaultRowHeight="14.4" x14ac:dyDescent="0.3"/>
  <cols>
    <col min="1" max="1" width="5.33203125" style="5" customWidth="1"/>
    <col min="2" max="2" width="6.33203125" style="1" customWidth="1"/>
    <col min="3" max="3" width="39.44140625" style="1" customWidth="1"/>
    <col min="4" max="4" width="8.88671875" style="1" customWidth="1"/>
    <col min="5" max="5" width="9.33203125" style="1" customWidth="1"/>
    <col min="6" max="6" width="8.88671875" style="1" customWidth="1"/>
    <col min="7" max="9" width="9.33203125" style="1" customWidth="1"/>
    <col min="10" max="10" width="9.6640625" style="1" customWidth="1"/>
    <col min="11" max="12" width="9.44140625" style="1" customWidth="1"/>
    <col min="13" max="13" width="9.33203125" style="1" customWidth="1"/>
    <col min="14" max="14" width="10.109375" style="1" customWidth="1"/>
    <col min="15" max="15" width="9.33203125" style="1" customWidth="1"/>
    <col min="16" max="16" width="11.44140625" style="1"/>
  </cols>
  <sheetData>
    <row r="1" spans="1:25" s="5" customFormat="1" ht="13.2" x14ac:dyDescent="0.25">
      <c r="A1" s="59" t="s">
        <v>10</v>
      </c>
      <c r="B1" s="59"/>
      <c r="C1" s="59"/>
      <c r="D1" s="59"/>
      <c r="E1" s="59"/>
      <c r="F1" s="1"/>
      <c r="G1" s="1"/>
      <c r="H1" s="1"/>
      <c r="I1" s="1"/>
      <c r="J1" s="1"/>
      <c r="K1" s="1"/>
      <c r="L1" s="1"/>
      <c r="M1" s="1"/>
      <c r="N1" s="1"/>
      <c r="O1" s="1"/>
      <c r="P1" s="1"/>
      <c r="Q1" s="1"/>
      <c r="R1" s="1"/>
      <c r="S1" s="1"/>
      <c r="T1" s="1"/>
      <c r="U1" s="1"/>
      <c r="V1" s="1"/>
      <c r="W1" s="1"/>
      <c r="X1" s="1"/>
      <c r="Y1" s="1"/>
    </row>
    <row r="2" spans="1:25" s="5" customFormat="1" ht="32.25" customHeight="1" x14ac:dyDescent="0.25">
      <c r="A2" s="60" t="s">
        <v>8</v>
      </c>
      <c r="B2" s="60"/>
      <c r="C2" s="60"/>
      <c r="D2" s="60"/>
      <c r="E2" s="60"/>
      <c r="F2" s="1"/>
      <c r="G2" s="1"/>
      <c r="H2" s="1"/>
      <c r="I2" s="1"/>
      <c r="J2" s="1"/>
      <c r="K2" s="1"/>
      <c r="L2" s="1"/>
      <c r="M2" s="1"/>
      <c r="N2" s="1"/>
      <c r="O2" s="1"/>
      <c r="P2" s="1"/>
      <c r="Q2" s="1"/>
      <c r="R2" s="1"/>
      <c r="S2" s="1"/>
      <c r="T2" s="1"/>
      <c r="U2" s="1"/>
      <c r="V2" s="1"/>
      <c r="W2" s="1"/>
      <c r="X2" s="1"/>
      <c r="Y2" s="1"/>
    </row>
    <row r="3" spans="1:25" s="5" customFormat="1" ht="15" customHeight="1" x14ac:dyDescent="0.25">
      <c r="A3" s="61" t="s">
        <v>11</v>
      </c>
      <c r="B3" s="61"/>
      <c r="C3" s="61"/>
      <c r="D3" s="61"/>
      <c r="E3" s="61"/>
      <c r="F3" s="1"/>
      <c r="G3" s="1"/>
      <c r="H3" s="1"/>
      <c r="I3" s="1"/>
      <c r="J3" s="1"/>
      <c r="K3" s="1"/>
      <c r="L3" s="1"/>
      <c r="M3" s="1"/>
      <c r="N3" s="1"/>
      <c r="O3" s="1"/>
      <c r="P3" s="1"/>
      <c r="Q3" s="1"/>
      <c r="R3" s="1"/>
      <c r="S3" s="1"/>
      <c r="T3" s="1"/>
      <c r="U3" s="1"/>
      <c r="V3" s="1"/>
      <c r="W3" s="1"/>
      <c r="X3" s="1"/>
      <c r="Y3" s="1"/>
    </row>
    <row r="4" spans="1:25" s="5" customFormat="1" ht="15" customHeight="1" x14ac:dyDescent="0.25">
      <c r="A4" s="6" t="s">
        <v>0</v>
      </c>
      <c r="B4" s="7"/>
      <c r="C4" s="7"/>
      <c r="D4" s="7"/>
      <c r="E4" s="7"/>
      <c r="F4" s="1"/>
      <c r="G4" s="1"/>
      <c r="H4" s="1"/>
      <c r="I4" s="1"/>
      <c r="J4" s="1"/>
      <c r="K4" s="1"/>
      <c r="L4" s="1"/>
      <c r="M4" s="1"/>
      <c r="N4" s="1"/>
      <c r="O4" s="1"/>
      <c r="P4" s="1"/>
      <c r="Q4" s="1"/>
      <c r="R4" s="1"/>
      <c r="S4" s="1"/>
      <c r="T4" s="1"/>
      <c r="U4" s="1"/>
      <c r="V4" s="1"/>
      <c r="W4" s="1"/>
      <c r="X4" s="1"/>
      <c r="Y4" s="1"/>
    </row>
    <row r="5" spans="1:25" s="5" customFormat="1" ht="15" customHeight="1" x14ac:dyDescent="0.25">
      <c r="A5" s="6" t="s">
        <v>1</v>
      </c>
      <c r="B5" s="7"/>
      <c r="C5" s="7"/>
      <c r="D5" s="7"/>
      <c r="E5" s="7"/>
      <c r="F5" s="1"/>
      <c r="G5" s="1"/>
      <c r="H5" s="1"/>
      <c r="I5" s="1"/>
      <c r="J5" s="1"/>
      <c r="K5" s="1"/>
      <c r="L5" s="1"/>
      <c r="M5" s="1"/>
      <c r="N5" s="1"/>
      <c r="O5" s="1"/>
      <c r="P5" s="1"/>
      <c r="Q5" s="1"/>
      <c r="R5" s="1"/>
      <c r="S5" s="1"/>
      <c r="T5" s="1"/>
      <c r="U5" s="1"/>
      <c r="V5" s="1"/>
      <c r="W5" s="1"/>
      <c r="X5" s="1"/>
      <c r="Y5" s="1"/>
    </row>
    <row r="6" spans="1:25" s="5" customFormat="1" ht="13.2" x14ac:dyDescent="0.25">
      <c r="A6" s="6" t="s">
        <v>2</v>
      </c>
      <c r="B6" s="8"/>
      <c r="C6" s="8"/>
      <c r="D6" s="8"/>
      <c r="E6" s="8"/>
      <c r="F6" s="8"/>
      <c r="G6" s="1"/>
      <c r="H6" s="1"/>
      <c r="I6" s="1"/>
      <c r="J6" s="1"/>
      <c r="K6" s="1"/>
      <c r="L6" s="1"/>
      <c r="M6" s="1"/>
      <c r="N6" s="1"/>
      <c r="O6" s="1"/>
      <c r="P6" s="1"/>
      <c r="Q6" s="1"/>
      <c r="R6" s="1"/>
      <c r="S6" s="1"/>
      <c r="T6" s="1"/>
      <c r="U6" s="1"/>
      <c r="V6" s="1"/>
      <c r="W6" s="1"/>
      <c r="X6" s="1"/>
      <c r="Y6" s="1"/>
    </row>
    <row r="7" spans="1:25" s="5" customFormat="1" ht="13.2" x14ac:dyDescent="0.25">
      <c r="A7" s="9" t="s">
        <v>3</v>
      </c>
      <c r="B7" s="8"/>
      <c r="C7" s="8"/>
      <c r="D7" s="8"/>
      <c r="E7" s="8"/>
      <c r="F7" s="8"/>
      <c r="G7" s="1"/>
      <c r="H7" s="1"/>
      <c r="I7" s="1"/>
      <c r="J7" s="1"/>
      <c r="K7" s="1"/>
      <c r="L7" s="1"/>
      <c r="M7" s="1"/>
      <c r="N7" s="1"/>
      <c r="O7" s="1"/>
      <c r="P7" s="1"/>
      <c r="Q7" s="1"/>
      <c r="R7" s="1"/>
      <c r="S7" s="1"/>
      <c r="T7" s="1"/>
      <c r="U7" s="1"/>
      <c r="V7" s="1"/>
      <c r="W7" s="1"/>
      <c r="X7" s="1"/>
      <c r="Y7" s="1"/>
    </row>
    <row r="8" spans="1:25" s="5" customFormat="1" ht="13.2" x14ac:dyDescent="0.25">
      <c r="A8" s="9" t="s">
        <v>4</v>
      </c>
      <c r="B8" s="10"/>
      <c r="C8" s="10"/>
      <c r="D8" s="10"/>
      <c r="E8" s="10"/>
      <c r="F8" s="1"/>
      <c r="G8" s="1"/>
      <c r="H8" s="1"/>
      <c r="I8" s="1"/>
      <c r="J8" s="1"/>
      <c r="K8" s="1"/>
      <c r="L8" s="1"/>
      <c r="M8" s="1"/>
      <c r="N8" s="1"/>
      <c r="O8" s="1"/>
      <c r="P8" s="1"/>
      <c r="Q8" s="1"/>
      <c r="R8" s="1"/>
      <c r="S8" s="1"/>
      <c r="T8" s="1"/>
      <c r="U8" s="1"/>
      <c r="V8" s="1"/>
      <c r="W8" s="1"/>
      <c r="X8" s="1"/>
      <c r="Y8" s="1"/>
    </row>
    <row r="9" spans="1:25" s="5" customFormat="1" ht="13.2" x14ac:dyDescent="0.25">
      <c r="A9" s="9" t="s">
        <v>12</v>
      </c>
      <c r="B9" s="11"/>
      <c r="C9" s="11"/>
      <c r="D9" s="11"/>
      <c r="E9" s="11"/>
      <c r="F9" s="1"/>
      <c r="G9" s="1"/>
      <c r="H9" s="1"/>
      <c r="I9" s="1"/>
      <c r="J9" s="1"/>
      <c r="K9" s="1"/>
      <c r="L9" s="1"/>
      <c r="M9" s="1"/>
      <c r="N9" s="1"/>
      <c r="O9" s="1"/>
      <c r="P9" s="1"/>
      <c r="Q9" s="1"/>
      <c r="R9" s="1"/>
      <c r="S9" s="1"/>
      <c r="T9" s="1"/>
      <c r="U9" s="1"/>
      <c r="V9" s="1"/>
      <c r="W9" s="1"/>
      <c r="X9" s="1"/>
      <c r="Y9" s="1"/>
    </row>
    <row r="10" spans="1:25" s="5" customFormat="1" ht="13.2" x14ac:dyDescent="0.25">
      <c r="A10" s="12" t="s">
        <v>13</v>
      </c>
      <c r="B10" s="13"/>
      <c r="C10" s="14"/>
      <c r="D10" s="14"/>
      <c r="E10" s="14"/>
      <c r="F10" s="1"/>
      <c r="G10" s="1"/>
      <c r="H10" s="1"/>
      <c r="I10" s="1"/>
      <c r="J10" s="1"/>
      <c r="K10" s="1"/>
      <c r="L10" s="1"/>
      <c r="M10" s="1"/>
      <c r="N10" s="1"/>
      <c r="O10" s="1"/>
      <c r="P10" s="1"/>
      <c r="Q10" s="1"/>
      <c r="R10" s="1"/>
      <c r="S10" s="1"/>
      <c r="T10" s="1"/>
      <c r="U10" s="1"/>
      <c r="V10" s="1"/>
      <c r="W10" s="1"/>
      <c r="X10" s="1"/>
      <c r="Y10" s="1"/>
    </row>
    <row r="11" spans="1:25" s="5" customFormat="1" ht="13.2" x14ac:dyDescent="0.25">
      <c r="B11" s="13"/>
      <c r="C11" s="13" t="s">
        <v>14</v>
      </c>
      <c r="D11" s="62">
        <f>P22</f>
        <v>5287.5</v>
      </c>
      <c r="E11" s="63"/>
      <c r="F11" s="1"/>
      <c r="G11" s="1"/>
      <c r="H11" s="1"/>
      <c r="I11" s="1"/>
      <c r="J11" s="1"/>
      <c r="K11" s="1"/>
      <c r="L11" s="1"/>
      <c r="M11" s="1"/>
      <c r="N11" s="1"/>
      <c r="O11" s="1"/>
      <c r="P11" s="1"/>
      <c r="Q11" s="1"/>
      <c r="R11" s="1"/>
      <c r="S11" s="1"/>
      <c r="T11" s="1"/>
      <c r="U11" s="1"/>
      <c r="V11" s="1"/>
      <c r="W11" s="1"/>
      <c r="X11" s="1"/>
      <c r="Y11" s="1"/>
    </row>
    <row r="12" spans="1:25" s="5" customFormat="1" ht="13.2" x14ac:dyDescent="0.25">
      <c r="A12" s="15" t="s">
        <v>15</v>
      </c>
      <c r="B12" s="16"/>
      <c r="C12" s="16"/>
      <c r="D12" s="16"/>
      <c r="E12" s="16"/>
      <c r="F12" s="16"/>
      <c r="G12" s="16"/>
      <c r="H12" s="1"/>
      <c r="I12" s="1"/>
      <c r="J12" s="1"/>
      <c r="K12" s="1"/>
      <c r="L12" s="1"/>
      <c r="M12" s="1"/>
      <c r="N12" s="1"/>
      <c r="O12" s="1"/>
      <c r="P12" s="1"/>
      <c r="Q12" s="1"/>
      <c r="R12" s="1"/>
      <c r="S12" s="1"/>
      <c r="T12" s="1"/>
      <c r="U12" s="1"/>
      <c r="V12" s="1"/>
      <c r="W12" s="1"/>
      <c r="X12" s="1"/>
      <c r="Y12" s="1"/>
    </row>
    <row r="13" spans="1:25" s="5" customFormat="1" ht="13.5" customHeight="1" x14ac:dyDescent="0.25">
      <c r="A13" s="17"/>
      <c r="B13" s="14"/>
      <c r="C13" s="14"/>
      <c r="D13" s="14"/>
      <c r="E13" s="14"/>
      <c r="Q13" s="1"/>
      <c r="R13" s="1"/>
      <c r="S13" s="1"/>
      <c r="T13" s="1"/>
      <c r="U13" s="1"/>
      <c r="V13" s="1"/>
      <c r="W13" s="1"/>
      <c r="X13" s="1"/>
      <c r="Y13" s="1"/>
    </row>
    <row r="14" spans="1:25" s="5" customFormat="1" ht="18.75" customHeight="1" x14ac:dyDescent="0.25">
      <c r="A14" s="51" t="s">
        <v>16</v>
      </c>
      <c r="B14" s="53" t="s">
        <v>17</v>
      </c>
      <c r="C14" s="53" t="s">
        <v>18</v>
      </c>
      <c r="D14" s="55" t="s">
        <v>19</v>
      </c>
      <c r="E14" s="57" t="s">
        <v>20</v>
      </c>
      <c r="F14" s="67" t="s">
        <v>21</v>
      </c>
      <c r="G14" s="49"/>
      <c r="H14" s="49"/>
      <c r="I14" s="49"/>
      <c r="J14" s="49"/>
      <c r="K14" s="50"/>
      <c r="L14" s="48" t="s">
        <v>22</v>
      </c>
      <c r="M14" s="49"/>
      <c r="N14" s="49"/>
      <c r="O14" s="49"/>
      <c r="P14" s="50"/>
      <c r="Q14" s="1"/>
      <c r="R14" s="1"/>
      <c r="S14" s="1"/>
      <c r="T14" s="1"/>
      <c r="U14" s="1"/>
      <c r="V14" s="1"/>
      <c r="W14" s="1"/>
      <c r="X14" s="1"/>
      <c r="Y14" s="1"/>
    </row>
    <row r="15" spans="1:25" s="5" customFormat="1" ht="58.5" customHeight="1" x14ac:dyDescent="0.25">
      <c r="A15" s="52"/>
      <c r="B15" s="54"/>
      <c r="C15" s="54"/>
      <c r="D15" s="56"/>
      <c r="E15" s="58"/>
      <c r="F15" s="34" t="s">
        <v>23</v>
      </c>
      <c r="G15" s="35" t="s">
        <v>24</v>
      </c>
      <c r="H15" s="34" t="s">
        <v>25</v>
      </c>
      <c r="I15" s="34" t="s">
        <v>26</v>
      </c>
      <c r="J15" s="34" t="s">
        <v>27</v>
      </c>
      <c r="K15" s="36" t="s">
        <v>28</v>
      </c>
      <c r="L15" s="37" t="s">
        <v>29</v>
      </c>
      <c r="M15" s="37" t="s">
        <v>25</v>
      </c>
      <c r="N15" s="34" t="s">
        <v>26</v>
      </c>
      <c r="O15" s="34" t="s">
        <v>27</v>
      </c>
      <c r="P15" s="36" t="s">
        <v>30</v>
      </c>
      <c r="Q15" s="1"/>
      <c r="R15" s="1"/>
      <c r="S15" s="1"/>
      <c r="T15" s="1"/>
      <c r="U15" s="1"/>
      <c r="V15" s="1"/>
      <c r="W15" s="1"/>
      <c r="X15" s="1"/>
      <c r="Y15" s="1"/>
    </row>
    <row r="16" spans="1:25" s="5" customFormat="1" ht="13.5" customHeight="1" x14ac:dyDescent="0.25">
      <c r="A16" s="40">
        <v>1</v>
      </c>
      <c r="B16" s="41">
        <v>2</v>
      </c>
      <c r="C16" s="41">
        <v>3</v>
      </c>
      <c r="D16" s="41">
        <v>4</v>
      </c>
      <c r="E16" s="41">
        <v>5</v>
      </c>
      <c r="F16" s="41">
        <v>6</v>
      </c>
      <c r="G16" s="41">
        <v>7</v>
      </c>
      <c r="H16" s="41">
        <v>8</v>
      </c>
      <c r="I16" s="41">
        <v>9</v>
      </c>
      <c r="J16" s="41">
        <v>10</v>
      </c>
      <c r="K16" s="42">
        <v>11</v>
      </c>
      <c r="L16" s="43">
        <v>12</v>
      </c>
      <c r="M16" s="43">
        <v>13</v>
      </c>
      <c r="N16" s="41">
        <v>14</v>
      </c>
      <c r="O16" s="41">
        <v>15</v>
      </c>
      <c r="P16" s="42">
        <v>16</v>
      </c>
      <c r="Q16" s="1"/>
      <c r="R16" s="1"/>
      <c r="S16" s="1"/>
      <c r="T16" s="1"/>
      <c r="U16" s="1"/>
      <c r="V16" s="1"/>
      <c r="W16" s="1"/>
      <c r="X16" s="1"/>
      <c r="Y16" s="1"/>
    </row>
    <row r="17" spans="1:25" s="5" customFormat="1" ht="26.4" x14ac:dyDescent="0.25">
      <c r="A17" s="18">
        <v>4</v>
      </c>
      <c r="B17" s="2" t="s">
        <v>31</v>
      </c>
      <c r="C17" s="38" t="s">
        <v>32</v>
      </c>
      <c r="D17" s="19" t="s">
        <v>33</v>
      </c>
      <c r="E17" s="20">
        <v>51.5</v>
      </c>
      <c r="F17" s="44">
        <v>1.9</v>
      </c>
      <c r="G17" s="46">
        <v>10</v>
      </c>
      <c r="H17" s="21">
        <f>ROUND(F17 * G17, 2)</f>
        <v>19</v>
      </c>
      <c r="I17" s="46">
        <v>4.9000000000000004</v>
      </c>
      <c r="J17" s="46">
        <v>1.1000000000000001</v>
      </c>
      <c r="K17" s="3">
        <f>H17+I17+J17</f>
        <v>25</v>
      </c>
      <c r="L17" s="4">
        <f>ROUND(E17*F17, 2)</f>
        <v>97.85</v>
      </c>
      <c r="M17" s="4">
        <f>ROUND(E17*H17, 2)</f>
        <v>978.5</v>
      </c>
      <c r="N17" s="4">
        <f>ROUND(E17*I17, 2)</f>
        <v>252.35</v>
      </c>
      <c r="O17" s="4">
        <f>ROUND(E17*J17, 2)</f>
        <v>56.65</v>
      </c>
      <c r="P17" s="3">
        <f>M17+N17+O17</f>
        <v>1287.5</v>
      </c>
      <c r="Q17" s="1"/>
      <c r="R17" s="1"/>
      <c r="S17" s="1"/>
      <c r="T17" s="1"/>
      <c r="U17" s="1"/>
      <c r="V17" s="1"/>
      <c r="W17" s="1"/>
      <c r="X17" s="1"/>
      <c r="Y17" s="1"/>
    </row>
    <row r="18" spans="1:25" x14ac:dyDescent="0.3">
      <c r="A18" s="18">
        <v>5</v>
      </c>
      <c r="B18" s="2" t="s">
        <v>31</v>
      </c>
      <c r="C18" s="38" t="s">
        <v>34</v>
      </c>
      <c r="D18" s="19" t="s">
        <v>35</v>
      </c>
      <c r="E18" s="20">
        <v>160</v>
      </c>
      <c r="F18" s="44">
        <v>1.9</v>
      </c>
      <c r="G18" s="46">
        <v>10</v>
      </c>
      <c r="H18" s="21">
        <f>ROUND(F18 * G18, 2)</f>
        <v>19</v>
      </c>
      <c r="I18" s="46">
        <v>4.9000000000000004</v>
      </c>
      <c r="J18" s="46">
        <v>1.1000000000000001</v>
      </c>
      <c r="K18" s="3">
        <f>H18+I18+J18</f>
        <v>25</v>
      </c>
      <c r="L18" s="4">
        <f>ROUND(E18*F18, 2)</f>
        <v>304</v>
      </c>
      <c r="M18" s="4">
        <f>ROUND(E18*H18, 2)</f>
        <v>3040</v>
      </c>
      <c r="N18" s="4">
        <f>ROUND(E18*I18, 2)</f>
        <v>784</v>
      </c>
      <c r="O18" s="4">
        <f>ROUND(E18*J18, 2)</f>
        <v>176</v>
      </c>
      <c r="P18" s="3">
        <f>M18+N18+O18</f>
        <v>4000</v>
      </c>
      <c r="Q18" s="1"/>
      <c r="R18" s="1"/>
      <c r="S18" s="1"/>
      <c r="T18" s="1"/>
      <c r="U18" s="1"/>
      <c r="V18" s="1"/>
      <c r="W18" s="1"/>
      <c r="X18" s="1"/>
      <c r="Y18" s="1"/>
    </row>
    <row r="19" spans="1:25" x14ac:dyDescent="0.3">
      <c r="A19" s="18"/>
      <c r="B19" s="2"/>
      <c r="C19" s="38" t="s">
        <v>36</v>
      </c>
      <c r="D19" s="19" t="s">
        <v>37</v>
      </c>
      <c r="E19" s="20"/>
      <c r="F19" s="44"/>
      <c r="G19" s="46"/>
      <c r="H19" s="21">
        <f>ROUND(F19 * G19, 2)</f>
        <v>0</v>
      </c>
      <c r="I19" s="46"/>
      <c r="J19" s="46"/>
      <c r="K19" s="3">
        <f>H19+I19+J19</f>
        <v>0</v>
      </c>
      <c r="L19" s="4">
        <f>ROUND(E19*F19, 2)</f>
        <v>0</v>
      </c>
      <c r="M19" s="4">
        <f>ROUND(E19*H19, 2)</f>
        <v>0</v>
      </c>
      <c r="N19" s="4">
        <f>ROUND(E19*I19, 2)</f>
        <v>0</v>
      </c>
      <c r="O19" s="4">
        <f>ROUND(E19*J19, 2)</f>
        <v>0</v>
      </c>
      <c r="P19" s="3">
        <f>M19+N19+O19</f>
        <v>0</v>
      </c>
      <c r="Q19" s="1"/>
      <c r="R19" s="1"/>
      <c r="S19" s="1"/>
      <c r="T19" s="1"/>
      <c r="U19" s="1"/>
      <c r="V19" s="1"/>
      <c r="W19" s="1"/>
      <c r="X19" s="1"/>
      <c r="Y19" s="1"/>
    </row>
    <row r="20" spans="1:25" x14ac:dyDescent="0.3">
      <c r="A20" s="18"/>
      <c r="B20" s="2"/>
      <c r="C20" s="38" t="s">
        <v>38</v>
      </c>
      <c r="D20" s="19" t="s">
        <v>37</v>
      </c>
      <c r="E20" s="20"/>
      <c r="F20" s="44"/>
      <c r="G20" s="46"/>
      <c r="H20" s="21">
        <f>ROUND(F20 * G20, 2)</f>
        <v>0</v>
      </c>
      <c r="I20" s="46"/>
      <c r="J20" s="46"/>
      <c r="K20" s="3">
        <f>H20+I20+J20</f>
        <v>0</v>
      </c>
      <c r="L20" s="4">
        <f>ROUND(E20*F20, 2)</f>
        <v>0</v>
      </c>
      <c r="M20" s="4">
        <f>ROUND(E20*H20, 2)</f>
        <v>0</v>
      </c>
      <c r="N20" s="4">
        <f>ROUND(E20*I20, 2)</f>
        <v>0</v>
      </c>
      <c r="O20" s="4">
        <f>ROUND(E20*J20, 2)</f>
        <v>0</v>
      </c>
      <c r="P20" s="3">
        <f>M20+N20+O20</f>
        <v>0</v>
      </c>
      <c r="Q20" s="1"/>
      <c r="R20" s="1"/>
      <c r="S20" s="1"/>
      <c r="T20" s="1"/>
      <c r="U20" s="1"/>
      <c r="V20" s="1"/>
      <c r="W20" s="1"/>
      <c r="X20" s="1"/>
      <c r="Y20" s="1"/>
    </row>
    <row r="21" spans="1:25" ht="13.5" customHeight="1" x14ac:dyDescent="0.3">
      <c r="A21" s="22"/>
      <c r="B21" s="23"/>
      <c r="C21" s="24"/>
      <c r="D21" s="22"/>
      <c r="E21" s="25"/>
      <c r="F21" s="45"/>
      <c r="G21" s="47"/>
      <c r="H21" s="26"/>
      <c r="I21" s="47"/>
      <c r="J21" s="47"/>
      <c r="K21" s="27"/>
      <c r="L21" s="4"/>
      <c r="M21" s="4"/>
      <c r="N21" s="4"/>
      <c r="O21" s="4"/>
      <c r="P21" s="3"/>
    </row>
    <row r="22" spans="1:25" s="1" customFormat="1" ht="13.5" customHeight="1" x14ac:dyDescent="0.25">
      <c r="A22" s="64" t="s">
        <v>39</v>
      </c>
      <c r="B22" s="65"/>
      <c r="C22" s="65"/>
      <c r="D22" s="65"/>
      <c r="E22" s="65"/>
      <c r="F22" s="65"/>
      <c r="G22" s="65"/>
      <c r="H22" s="65"/>
      <c r="I22" s="65"/>
      <c r="J22" s="65"/>
      <c r="K22" s="66"/>
      <c r="L22" s="39">
        <f>SUM(L$17:L21)</f>
        <v>401.85</v>
      </c>
      <c r="M22" s="39">
        <f>SUM(M$17:M21)</f>
        <v>4018.5</v>
      </c>
      <c r="N22" s="39">
        <f>SUM(N$17:N21)</f>
        <v>1036.3499999999999</v>
      </c>
      <c r="O22" s="39">
        <f>SUM(O$17:O21)</f>
        <v>232.65</v>
      </c>
      <c r="P22" s="39">
        <f>SUM(P$17:P21)</f>
        <v>5287.5</v>
      </c>
    </row>
    <row r="23" spans="1:25" s="1" customFormat="1" ht="13.2" x14ac:dyDescent="0.25">
      <c r="A23" s="5"/>
    </row>
    <row r="24" spans="1:25" s="1" customFormat="1" ht="13.2" x14ac:dyDescent="0.25">
      <c r="A24" s="5"/>
    </row>
    <row r="25" spans="1:25" s="1" customFormat="1" ht="13.2" x14ac:dyDescent="0.25">
      <c r="A25" s="28" t="s">
        <v>5</v>
      </c>
      <c r="B25" s="29"/>
      <c r="C25" s="29"/>
      <c r="D25" s="29"/>
      <c r="H25" s="29" t="s">
        <v>7</v>
      </c>
      <c r="I25" s="29"/>
      <c r="J25" s="29"/>
      <c r="K25" s="29"/>
      <c r="L25" s="29"/>
      <c r="M25" s="29"/>
      <c r="N25" s="29"/>
      <c r="O25" s="29"/>
    </row>
    <row r="26" spans="1:25" x14ac:dyDescent="0.3">
      <c r="B26" s="30"/>
      <c r="C26" s="31"/>
      <c r="D26" s="30" t="s">
        <v>6</v>
      </c>
      <c r="I26" s="30"/>
      <c r="J26" s="31"/>
      <c r="O26" s="30" t="s">
        <v>6</v>
      </c>
    </row>
    <row r="27" spans="1:25" x14ac:dyDescent="0.3">
      <c r="A27" s="32"/>
      <c r="C27" s="33"/>
    </row>
    <row r="28" spans="1:25" x14ac:dyDescent="0.3">
      <c r="A28" s="32"/>
      <c r="C28" s="33"/>
    </row>
  </sheetData>
  <sheetProtection sheet="1" insertRows="0"/>
  <mergeCells count="12">
    <mergeCell ref="A1:E1"/>
    <mergeCell ref="A2:E2"/>
    <mergeCell ref="A3:E3"/>
    <mergeCell ref="D11:E11"/>
    <mergeCell ref="A22:K22"/>
    <mergeCell ref="F14:K14"/>
    <mergeCell ref="L14:P14"/>
    <mergeCell ref="A14:A15"/>
    <mergeCell ref="B14:B15"/>
    <mergeCell ref="C14:C15"/>
    <mergeCell ref="D14:D15"/>
    <mergeCell ref="E14:E15"/>
  </mergeCells>
  <printOptions horizontalCentered="1"/>
  <pageMargins left="0.19685039370078999" right="0.19685039370078999" top="1.1811023622047001" bottom="0.39370078740157" header="0.31496062992126" footer="0.31496062992126"/>
  <pageSetup paperSize="9" scale="77"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70C0"/>
    <pageSetUpPr fitToPage="1"/>
  </sheetPr>
  <dimension ref="A1:Y31"/>
  <sheetViews>
    <sheetView showZeros="0" topLeftCell="A9" zoomScaleNormal="100" workbookViewId="0">
      <selection activeCell="I23" sqref="I23"/>
    </sheetView>
  </sheetViews>
  <sheetFormatPr defaultColWidth="11.44140625" defaultRowHeight="14.4" x14ac:dyDescent="0.3"/>
  <cols>
    <col min="1" max="1" width="5.33203125" style="5" customWidth="1"/>
    <col min="2" max="2" width="6.33203125" style="1" customWidth="1"/>
    <col min="3" max="3" width="39.44140625" style="1" customWidth="1"/>
    <col min="4" max="4" width="8.88671875" style="1" customWidth="1"/>
    <col min="5" max="5" width="9.33203125" style="1" customWidth="1"/>
    <col min="6" max="6" width="8.88671875" style="1" customWidth="1"/>
    <col min="7" max="9" width="9.33203125" style="1" customWidth="1"/>
    <col min="10" max="10" width="9.6640625" style="1" customWidth="1"/>
    <col min="11" max="12" width="9.44140625" style="1" customWidth="1"/>
    <col min="13" max="13" width="9.33203125" style="1" customWidth="1"/>
    <col min="14" max="14" width="10.109375" style="1" customWidth="1"/>
    <col min="15" max="15" width="9.33203125" style="1" customWidth="1"/>
    <col min="16" max="16" width="11.44140625" style="1"/>
  </cols>
  <sheetData>
    <row r="1" spans="1:25" s="5" customFormat="1" ht="13.2" x14ac:dyDescent="0.25">
      <c r="A1" s="59" t="s">
        <v>40</v>
      </c>
      <c r="B1" s="59"/>
      <c r="C1" s="59"/>
      <c r="D1" s="59"/>
      <c r="E1" s="59"/>
      <c r="F1" s="1"/>
      <c r="G1" s="1"/>
      <c r="H1" s="1"/>
      <c r="I1" s="1"/>
      <c r="J1" s="1"/>
      <c r="K1" s="1"/>
      <c r="L1" s="1"/>
      <c r="M1" s="1"/>
      <c r="N1" s="1"/>
      <c r="O1" s="1"/>
      <c r="P1" s="1"/>
      <c r="Q1" s="1"/>
      <c r="R1" s="1"/>
      <c r="S1" s="1"/>
      <c r="T1" s="1"/>
      <c r="U1" s="1"/>
      <c r="V1" s="1"/>
      <c r="W1" s="1"/>
      <c r="X1" s="1"/>
      <c r="Y1" s="1"/>
    </row>
    <row r="2" spans="1:25" s="5" customFormat="1" ht="32.25" customHeight="1" x14ac:dyDescent="0.25">
      <c r="A2" s="60" t="s">
        <v>9</v>
      </c>
      <c r="B2" s="60"/>
      <c r="C2" s="60"/>
      <c r="D2" s="60"/>
      <c r="E2" s="60"/>
      <c r="F2" s="1"/>
      <c r="G2" s="1"/>
      <c r="H2" s="1"/>
      <c r="I2" s="1"/>
      <c r="J2" s="1"/>
      <c r="K2" s="1"/>
      <c r="L2" s="1"/>
      <c r="M2" s="1"/>
      <c r="N2" s="1"/>
      <c r="O2" s="1"/>
      <c r="P2" s="1"/>
      <c r="Q2" s="1"/>
      <c r="R2" s="1"/>
      <c r="S2" s="1"/>
      <c r="T2" s="1"/>
      <c r="U2" s="1"/>
      <c r="V2" s="1"/>
      <c r="W2" s="1"/>
      <c r="X2" s="1"/>
      <c r="Y2" s="1"/>
    </row>
    <row r="3" spans="1:25" s="5" customFormat="1" ht="15" customHeight="1" x14ac:dyDescent="0.25">
      <c r="A3" s="61" t="s">
        <v>11</v>
      </c>
      <c r="B3" s="61"/>
      <c r="C3" s="61"/>
      <c r="D3" s="61"/>
      <c r="E3" s="61"/>
      <c r="F3" s="1"/>
      <c r="G3" s="1"/>
      <c r="H3" s="1"/>
      <c r="I3" s="1"/>
      <c r="J3" s="1"/>
      <c r="K3" s="1"/>
      <c r="L3" s="1"/>
      <c r="M3" s="1"/>
      <c r="N3" s="1"/>
      <c r="O3" s="1"/>
      <c r="P3" s="1"/>
      <c r="Q3" s="1"/>
      <c r="R3" s="1"/>
      <c r="S3" s="1"/>
      <c r="T3" s="1"/>
      <c r="U3" s="1"/>
      <c r="V3" s="1"/>
      <c r="W3" s="1"/>
      <c r="X3" s="1"/>
      <c r="Y3" s="1"/>
    </row>
    <row r="4" spans="1:25" s="5" customFormat="1" ht="15" customHeight="1" x14ac:dyDescent="0.25">
      <c r="A4" s="6" t="s">
        <v>0</v>
      </c>
      <c r="B4" s="7"/>
      <c r="C4" s="7"/>
      <c r="D4" s="7"/>
      <c r="E4" s="7"/>
      <c r="F4" s="1"/>
      <c r="G4" s="1"/>
      <c r="H4" s="1"/>
      <c r="I4" s="1"/>
      <c r="J4" s="1"/>
      <c r="K4" s="1"/>
      <c r="L4" s="1"/>
      <c r="M4" s="1"/>
      <c r="N4" s="1"/>
      <c r="O4" s="1"/>
      <c r="P4" s="1"/>
      <c r="Q4" s="1"/>
      <c r="R4" s="1"/>
      <c r="S4" s="1"/>
      <c r="T4" s="1"/>
      <c r="U4" s="1"/>
      <c r="V4" s="1"/>
      <c r="W4" s="1"/>
      <c r="X4" s="1"/>
      <c r="Y4" s="1"/>
    </row>
    <row r="5" spans="1:25" s="5" customFormat="1" ht="15" customHeight="1" x14ac:dyDescent="0.25">
      <c r="A5" s="6" t="s">
        <v>1</v>
      </c>
      <c r="B5" s="7"/>
      <c r="C5" s="7"/>
      <c r="D5" s="7"/>
      <c r="E5" s="7"/>
      <c r="F5" s="1"/>
      <c r="G5" s="1"/>
      <c r="H5" s="1"/>
      <c r="I5" s="1"/>
      <c r="J5" s="1"/>
      <c r="K5" s="1"/>
      <c r="L5" s="1"/>
      <c r="M5" s="1"/>
      <c r="N5" s="1"/>
      <c r="O5" s="1"/>
      <c r="P5" s="1"/>
      <c r="Q5" s="1"/>
      <c r="R5" s="1"/>
      <c r="S5" s="1"/>
      <c r="T5" s="1"/>
      <c r="U5" s="1"/>
      <c r="V5" s="1"/>
      <c r="W5" s="1"/>
      <c r="X5" s="1"/>
      <c r="Y5" s="1"/>
    </row>
    <row r="6" spans="1:25" s="5" customFormat="1" ht="13.2" x14ac:dyDescent="0.25">
      <c r="A6" s="6" t="s">
        <v>2</v>
      </c>
      <c r="B6" s="8"/>
      <c r="C6" s="8"/>
      <c r="D6" s="8"/>
      <c r="E6" s="8"/>
      <c r="F6" s="8"/>
      <c r="G6" s="1"/>
      <c r="H6" s="1"/>
      <c r="I6" s="1"/>
      <c r="J6" s="1"/>
      <c r="K6" s="1"/>
      <c r="L6" s="1"/>
      <c r="M6" s="1"/>
      <c r="N6" s="1"/>
      <c r="O6" s="1"/>
      <c r="P6" s="1"/>
      <c r="Q6" s="1"/>
      <c r="R6" s="1"/>
      <c r="S6" s="1"/>
      <c r="T6" s="1"/>
      <c r="U6" s="1"/>
      <c r="V6" s="1"/>
      <c r="W6" s="1"/>
      <c r="X6" s="1"/>
      <c r="Y6" s="1"/>
    </row>
    <row r="7" spans="1:25" s="5" customFormat="1" ht="13.2" x14ac:dyDescent="0.25">
      <c r="A7" s="9" t="s">
        <v>3</v>
      </c>
      <c r="B7" s="8"/>
      <c r="C7" s="8"/>
      <c r="D7" s="8"/>
      <c r="E7" s="8"/>
      <c r="F7" s="8"/>
      <c r="G7" s="1"/>
      <c r="H7" s="1"/>
      <c r="I7" s="1"/>
      <c r="J7" s="1"/>
      <c r="K7" s="1"/>
      <c r="L7" s="1"/>
      <c r="M7" s="1"/>
      <c r="N7" s="1"/>
      <c r="O7" s="1"/>
      <c r="P7" s="1"/>
      <c r="Q7" s="1"/>
      <c r="R7" s="1"/>
      <c r="S7" s="1"/>
      <c r="T7" s="1"/>
      <c r="U7" s="1"/>
      <c r="V7" s="1"/>
      <c r="W7" s="1"/>
      <c r="X7" s="1"/>
      <c r="Y7" s="1"/>
    </row>
    <row r="8" spans="1:25" s="5" customFormat="1" ht="13.2" x14ac:dyDescent="0.25">
      <c r="A8" s="9" t="s">
        <v>4</v>
      </c>
      <c r="B8" s="10"/>
      <c r="C8" s="10"/>
      <c r="D8" s="10"/>
      <c r="E8" s="10"/>
      <c r="F8" s="1"/>
      <c r="G8" s="1"/>
      <c r="H8" s="1"/>
      <c r="I8" s="1"/>
      <c r="J8" s="1"/>
      <c r="K8" s="1"/>
      <c r="L8" s="1"/>
      <c r="M8" s="1"/>
      <c r="N8" s="1"/>
      <c r="O8" s="1"/>
      <c r="P8" s="1"/>
      <c r="Q8" s="1"/>
      <c r="R8" s="1"/>
      <c r="S8" s="1"/>
      <c r="T8" s="1"/>
      <c r="U8" s="1"/>
      <c r="V8" s="1"/>
      <c r="W8" s="1"/>
      <c r="X8" s="1"/>
      <c r="Y8" s="1"/>
    </row>
    <row r="9" spans="1:25" s="5" customFormat="1" ht="13.2" x14ac:dyDescent="0.25">
      <c r="A9" s="9" t="s">
        <v>12</v>
      </c>
      <c r="B9" s="11"/>
      <c r="C9" s="11"/>
      <c r="D9" s="11"/>
      <c r="E9" s="11"/>
      <c r="F9" s="1"/>
      <c r="G9" s="1"/>
      <c r="H9" s="1"/>
      <c r="I9" s="1"/>
      <c r="J9" s="1"/>
      <c r="K9" s="1"/>
      <c r="L9" s="1"/>
      <c r="M9" s="1"/>
      <c r="N9" s="1"/>
      <c r="O9" s="1"/>
      <c r="P9" s="1"/>
      <c r="Q9" s="1"/>
      <c r="R9" s="1"/>
      <c r="S9" s="1"/>
      <c r="T9" s="1"/>
      <c r="U9" s="1"/>
      <c r="V9" s="1"/>
      <c r="W9" s="1"/>
      <c r="X9" s="1"/>
      <c r="Y9" s="1"/>
    </row>
    <row r="10" spans="1:25" s="5" customFormat="1" ht="13.2" x14ac:dyDescent="0.25">
      <c r="A10" s="12" t="s">
        <v>13</v>
      </c>
      <c r="B10" s="13"/>
      <c r="C10" s="14"/>
      <c r="D10" s="14"/>
      <c r="E10" s="14"/>
      <c r="F10" s="1"/>
      <c r="G10" s="1"/>
      <c r="H10" s="1"/>
      <c r="I10" s="1"/>
      <c r="J10" s="1"/>
      <c r="K10" s="1"/>
      <c r="L10" s="1"/>
      <c r="M10" s="1"/>
      <c r="N10" s="1"/>
      <c r="O10" s="1"/>
      <c r="P10" s="1"/>
      <c r="Q10" s="1"/>
      <c r="R10" s="1"/>
      <c r="S10" s="1"/>
      <c r="T10" s="1"/>
      <c r="U10" s="1"/>
      <c r="V10" s="1"/>
      <c r="W10" s="1"/>
      <c r="X10" s="1"/>
      <c r="Y10" s="1"/>
    </row>
    <row r="11" spans="1:25" s="5" customFormat="1" ht="13.2" x14ac:dyDescent="0.25">
      <c r="B11" s="13"/>
      <c r="C11" s="13" t="s">
        <v>14</v>
      </c>
      <c r="D11" s="62">
        <f>P25</f>
        <v>63633.179999999993</v>
      </c>
      <c r="E11" s="63"/>
      <c r="F11" s="1"/>
      <c r="G11" s="1"/>
      <c r="H11" s="1"/>
      <c r="I11" s="1"/>
      <c r="J11" s="1"/>
      <c r="K11" s="1"/>
      <c r="L11" s="1"/>
      <c r="M11" s="1"/>
      <c r="N11" s="1"/>
      <c r="O11" s="1"/>
      <c r="P11" s="1"/>
      <c r="Q11" s="1"/>
      <c r="R11" s="1"/>
      <c r="S11" s="1"/>
      <c r="T11" s="1"/>
      <c r="U11" s="1"/>
      <c r="V11" s="1"/>
      <c r="W11" s="1"/>
      <c r="X11" s="1"/>
      <c r="Y11" s="1"/>
    </row>
    <row r="12" spans="1:25" s="5" customFormat="1" ht="13.2" x14ac:dyDescent="0.25">
      <c r="A12" s="15" t="s">
        <v>15</v>
      </c>
      <c r="B12" s="16"/>
      <c r="C12" s="16"/>
      <c r="D12" s="16"/>
      <c r="E12" s="16"/>
      <c r="F12" s="16"/>
      <c r="G12" s="16"/>
      <c r="H12" s="1"/>
      <c r="I12" s="1"/>
      <c r="J12" s="1"/>
      <c r="K12" s="1"/>
      <c r="L12" s="1"/>
      <c r="M12" s="1"/>
      <c r="N12" s="1"/>
      <c r="O12" s="1"/>
      <c r="P12" s="1"/>
      <c r="Q12" s="1"/>
      <c r="R12" s="1"/>
      <c r="S12" s="1"/>
      <c r="T12" s="1"/>
      <c r="U12" s="1"/>
      <c r="V12" s="1"/>
      <c r="W12" s="1"/>
      <c r="X12" s="1"/>
      <c r="Y12" s="1"/>
    </row>
    <row r="13" spans="1:25" s="5" customFormat="1" ht="13.5" customHeight="1" x14ac:dyDescent="0.25">
      <c r="A13" s="17"/>
      <c r="B13" s="14"/>
      <c r="C13" s="14"/>
      <c r="D13" s="14"/>
      <c r="E13" s="14"/>
      <c r="Q13" s="1"/>
      <c r="R13" s="1"/>
      <c r="S13" s="1"/>
      <c r="T13" s="1"/>
      <c r="U13" s="1"/>
      <c r="V13" s="1"/>
      <c r="W13" s="1"/>
      <c r="X13" s="1"/>
      <c r="Y13" s="1"/>
    </row>
    <row r="14" spans="1:25" s="5" customFormat="1" ht="18.75" customHeight="1" x14ac:dyDescent="0.25">
      <c r="A14" s="51" t="s">
        <v>16</v>
      </c>
      <c r="B14" s="53" t="s">
        <v>17</v>
      </c>
      <c r="C14" s="53" t="s">
        <v>18</v>
      </c>
      <c r="D14" s="55" t="s">
        <v>19</v>
      </c>
      <c r="E14" s="57" t="s">
        <v>20</v>
      </c>
      <c r="F14" s="67" t="s">
        <v>21</v>
      </c>
      <c r="G14" s="49"/>
      <c r="H14" s="49"/>
      <c r="I14" s="49"/>
      <c r="J14" s="49"/>
      <c r="K14" s="50"/>
      <c r="L14" s="48" t="s">
        <v>22</v>
      </c>
      <c r="M14" s="49"/>
      <c r="N14" s="49"/>
      <c r="O14" s="49"/>
      <c r="P14" s="50"/>
      <c r="Q14" s="1"/>
      <c r="R14" s="1"/>
      <c r="S14" s="1"/>
      <c r="T14" s="1"/>
      <c r="U14" s="1"/>
      <c r="V14" s="1"/>
      <c r="W14" s="1"/>
      <c r="X14" s="1"/>
      <c r="Y14" s="1"/>
    </row>
    <row r="15" spans="1:25" s="5" customFormat="1" ht="58.5" customHeight="1" x14ac:dyDescent="0.25">
      <c r="A15" s="52"/>
      <c r="B15" s="54"/>
      <c r="C15" s="54"/>
      <c r="D15" s="56"/>
      <c r="E15" s="58"/>
      <c r="F15" s="34" t="s">
        <v>23</v>
      </c>
      <c r="G15" s="35" t="s">
        <v>24</v>
      </c>
      <c r="H15" s="34" t="s">
        <v>25</v>
      </c>
      <c r="I15" s="34" t="s">
        <v>26</v>
      </c>
      <c r="J15" s="34" t="s">
        <v>27</v>
      </c>
      <c r="K15" s="36" t="s">
        <v>28</v>
      </c>
      <c r="L15" s="37" t="s">
        <v>29</v>
      </c>
      <c r="M15" s="37" t="s">
        <v>25</v>
      </c>
      <c r="N15" s="34" t="s">
        <v>26</v>
      </c>
      <c r="O15" s="34" t="s">
        <v>27</v>
      </c>
      <c r="P15" s="36" t="s">
        <v>30</v>
      </c>
      <c r="Q15" s="1"/>
      <c r="R15" s="1"/>
      <c r="S15" s="1"/>
      <c r="T15" s="1"/>
      <c r="U15" s="1"/>
      <c r="V15" s="1"/>
      <c r="W15" s="1"/>
      <c r="X15" s="1"/>
      <c r="Y15" s="1"/>
    </row>
    <row r="16" spans="1:25" s="5" customFormat="1" ht="13.5" customHeight="1" x14ac:dyDescent="0.25">
      <c r="A16" s="40">
        <v>1</v>
      </c>
      <c r="B16" s="41">
        <v>2</v>
      </c>
      <c r="C16" s="41">
        <v>3</v>
      </c>
      <c r="D16" s="41">
        <v>4</v>
      </c>
      <c r="E16" s="41">
        <v>5</v>
      </c>
      <c r="F16" s="41">
        <v>6</v>
      </c>
      <c r="G16" s="41">
        <v>7</v>
      </c>
      <c r="H16" s="41">
        <v>8</v>
      </c>
      <c r="I16" s="41">
        <v>9</v>
      </c>
      <c r="J16" s="41">
        <v>10</v>
      </c>
      <c r="K16" s="42">
        <v>11</v>
      </c>
      <c r="L16" s="43">
        <v>12</v>
      </c>
      <c r="M16" s="43">
        <v>13</v>
      </c>
      <c r="N16" s="41">
        <v>14</v>
      </c>
      <c r="O16" s="41">
        <v>15</v>
      </c>
      <c r="P16" s="42">
        <v>16</v>
      </c>
      <c r="Q16" s="1"/>
      <c r="R16" s="1"/>
      <c r="S16" s="1"/>
      <c r="T16" s="1"/>
      <c r="U16" s="1"/>
      <c r="V16" s="1"/>
      <c r="W16" s="1"/>
      <c r="X16" s="1"/>
      <c r="Y16" s="1"/>
    </row>
    <row r="17" spans="1:25" s="5" customFormat="1" ht="13.2" x14ac:dyDescent="0.25">
      <c r="A17" s="18">
        <v>1</v>
      </c>
      <c r="B17" s="2" t="s">
        <v>31</v>
      </c>
      <c r="C17" s="38" t="s">
        <v>41</v>
      </c>
      <c r="D17" s="19" t="s">
        <v>35</v>
      </c>
      <c r="E17" s="20">
        <v>2229.08</v>
      </c>
      <c r="F17" s="44">
        <v>1.17</v>
      </c>
      <c r="G17" s="46">
        <v>12</v>
      </c>
      <c r="H17" s="21">
        <f t="shared" ref="H17:H23" si="0">ROUND(F17 * G17, 2)</f>
        <v>14.04</v>
      </c>
      <c r="I17" s="46">
        <v>4.9000000000000004</v>
      </c>
      <c r="J17" s="46">
        <v>1.06</v>
      </c>
      <c r="K17" s="3">
        <f t="shared" ref="K17:K23" si="1">H17+I17+J17</f>
        <v>19.999999999999996</v>
      </c>
      <c r="L17" s="4">
        <f t="shared" ref="L17:L23" si="2">ROUND(E17*F17, 2)</f>
        <v>2608.02</v>
      </c>
      <c r="M17" s="4">
        <f t="shared" ref="M17:M23" si="3">ROUND(E17*H17, 2)</f>
        <v>31296.28</v>
      </c>
      <c r="N17" s="4">
        <f t="shared" ref="N17:N23" si="4">ROUND(E17*I17, 2)</f>
        <v>10922.49</v>
      </c>
      <c r="O17" s="4">
        <f t="shared" ref="O17:O23" si="5">ROUND(E17*J17, 2)</f>
        <v>2362.8200000000002</v>
      </c>
      <c r="P17" s="3">
        <f t="shared" ref="P17:P23" si="6">M17+N17+O17</f>
        <v>44581.59</v>
      </c>
      <c r="Q17" s="1"/>
      <c r="R17" s="1"/>
      <c r="S17" s="1"/>
      <c r="T17" s="1"/>
      <c r="U17" s="1"/>
      <c r="V17" s="1"/>
      <c r="W17" s="1"/>
      <c r="X17" s="1"/>
      <c r="Y17" s="1"/>
    </row>
    <row r="18" spans="1:25" x14ac:dyDescent="0.3">
      <c r="A18" s="18"/>
      <c r="B18" s="2"/>
      <c r="C18" s="38" t="s">
        <v>36</v>
      </c>
      <c r="D18" s="19" t="s">
        <v>37</v>
      </c>
      <c r="E18" s="20">
        <v>6687.24</v>
      </c>
      <c r="F18" s="44"/>
      <c r="G18" s="46"/>
      <c r="H18" s="21">
        <f t="shared" si="0"/>
        <v>0</v>
      </c>
      <c r="I18" s="46"/>
      <c r="J18" s="46"/>
      <c r="K18" s="3">
        <f t="shared" si="1"/>
        <v>0</v>
      </c>
      <c r="L18" s="4">
        <f t="shared" si="2"/>
        <v>0</v>
      </c>
      <c r="M18" s="4">
        <f t="shared" si="3"/>
        <v>0</v>
      </c>
      <c r="N18" s="4">
        <f t="shared" si="4"/>
        <v>0</v>
      </c>
      <c r="O18" s="4">
        <f t="shared" si="5"/>
        <v>0</v>
      </c>
      <c r="P18" s="3">
        <f t="shared" si="6"/>
        <v>0</v>
      </c>
      <c r="Q18" s="1"/>
      <c r="R18" s="1"/>
      <c r="S18" s="1"/>
      <c r="T18" s="1"/>
      <c r="U18" s="1"/>
      <c r="V18" s="1"/>
      <c r="W18" s="1"/>
      <c r="X18" s="1"/>
      <c r="Y18" s="1"/>
    </row>
    <row r="19" spans="1:25" x14ac:dyDescent="0.3">
      <c r="A19" s="18"/>
      <c r="B19" s="2"/>
      <c r="C19" s="38" t="s">
        <v>38</v>
      </c>
      <c r="D19" s="19" t="s">
        <v>37</v>
      </c>
      <c r="E19" s="20">
        <v>940</v>
      </c>
      <c r="F19" s="44"/>
      <c r="G19" s="46"/>
      <c r="H19" s="21">
        <f t="shared" si="0"/>
        <v>0</v>
      </c>
      <c r="I19" s="46"/>
      <c r="J19" s="46"/>
      <c r="K19" s="3">
        <f t="shared" si="1"/>
        <v>0</v>
      </c>
      <c r="L19" s="4">
        <f t="shared" si="2"/>
        <v>0</v>
      </c>
      <c r="M19" s="4">
        <f t="shared" si="3"/>
        <v>0</v>
      </c>
      <c r="N19" s="4">
        <f t="shared" si="4"/>
        <v>0</v>
      </c>
      <c r="O19" s="4">
        <f t="shared" si="5"/>
        <v>0</v>
      </c>
      <c r="P19" s="3">
        <f t="shared" si="6"/>
        <v>0</v>
      </c>
      <c r="Q19" s="1"/>
      <c r="R19" s="1"/>
      <c r="S19" s="1"/>
      <c r="T19" s="1"/>
      <c r="U19" s="1"/>
      <c r="V19" s="1"/>
      <c r="W19" s="1"/>
      <c r="X19" s="1"/>
      <c r="Y19" s="1"/>
    </row>
    <row r="20" spans="1:25" x14ac:dyDescent="0.3">
      <c r="A20" s="18">
        <v>2</v>
      </c>
      <c r="B20" s="2" t="s">
        <v>31</v>
      </c>
      <c r="C20" s="38" t="s">
        <v>42</v>
      </c>
      <c r="D20" s="19" t="s">
        <v>35</v>
      </c>
      <c r="E20" s="20">
        <v>940.58</v>
      </c>
      <c r="F20" s="44">
        <v>1.17</v>
      </c>
      <c r="G20" s="46">
        <v>12</v>
      </c>
      <c r="H20" s="21">
        <f t="shared" si="0"/>
        <v>14.04</v>
      </c>
      <c r="I20" s="46">
        <v>4.9000000000000004</v>
      </c>
      <c r="J20" s="46">
        <v>1.06</v>
      </c>
      <c r="K20" s="3">
        <f t="shared" si="1"/>
        <v>19.999999999999996</v>
      </c>
      <c r="L20" s="4">
        <f t="shared" si="2"/>
        <v>1100.48</v>
      </c>
      <c r="M20" s="4">
        <f t="shared" si="3"/>
        <v>13205.74</v>
      </c>
      <c r="N20" s="4">
        <f t="shared" si="4"/>
        <v>4608.84</v>
      </c>
      <c r="O20" s="4">
        <f t="shared" si="5"/>
        <v>997.01</v>
      </c>
      <c r="P20" s="3">
        <f t="shared" si="6"/>
        <v>18811.59</v>
      </c>
      <c r="Q20" s="1"/>
      <c r="R20" s="1"/>
      <c r="S20" s="1"/>
      <c r="T20" s="1"/>
      <c r="U20" s="1"/>
      <c r="V20" s="1"/>
      <c r="W20" s="1"/>
      <c r="X20" s="1"/>
      <c r="Y20" s="1"/>
    </row>
    <row r="21" spans="1:25" x14ac:dyDescent="0.3">
      <c r="A21" s="18"/>
      <c r="B21" s="2"/>
      <c r="C21" s="38" t="s">
        <v>36</v>
      </c>
      <c r="D21" s="19" t="s">
        <v>37</v>
      </c>
      <c r="E21" s="20">
        <v>3202</v>
      </c>
      <c r="F21" s="44"/>
      <c r="G21" s="46"/>
      <c r="H21" s="21">
        <f t="shared" si="0"/>
        <v>0</v>
      </c>
      <c r="I21" s="46"/>
      <c r="J21" s="46"/>
      <c r="K21" s="3">
        <f t="shared" si="1"/>
        <v>0</v>
      </c>
      <c r="L21" s="4">
        <f t="shared" si="2"/>
        <v>0</v>
      </c>
      <c r="M21" s="4">
        <f t="shared" si="3"/>
        <v>0</v>
      </c>
      <c r="N21" s="4">
        <f t="shared" si="4"/>
        <v>0</v>
      </c>
      <c r="O21" s="4">
        <f t="shared" si="5"/>
        <v>0</v>
      </c>
      <c r="P21" s="3">
        <f t="shared" si="6"/>
        <v>0</v>
      </c>
      <c r="Q21" s="1"/>
      <c r="R21" s="1"/>
      <c r="S21" s="1"/>
      <c r="T21" s="1"/>
      <c r="U21" s="1"/>
      <c r="V21" s="1"/>
      <c r="W21" s="1"/>
      <c r="X21" s="1"/>
      <c r="Y21" s="1"/>
    </row>
    <row r="22" spans="1:25" x14ac:dyDescent="0.3">
      <c r="A22" s="18"/>
      <c r="B22" s="2"/>
      <c r="C22" s="38" t="s">
        <v>38</v>
      </c>
      <c r="D22" s="19" t="s">
        <v>37</v>
      </c>
      <c r="E22" s="20">
        <v>502</v>
      </c>
      <c r="F22" s="44"/>
      <c r="G22" s="46"/>
      <c r="H22" s="21">
        <f t="shared" si="0"/>
        <v>0</v>
      </c>
      <c r="I22" s="46"/>
      <c r="J22" s="46"/>
      <c r="K22" s="3">
        <f t="shared" si="1"/>
        <v>0</v>
      </c>
      <c r="L22" s="4">
        <f t="shared" si="2"/>
        <v>0</v>
      </c>
      <c r="M22" s="4">
        <f t="shared" si="3"/>
        <v>0</v>
      </c>
      <c r="N22" s="4">
        <f t="shared" si="4"/>
        <v>0</v>
      </c>
      <c r="O22" s="4">
        <f t="shared" si="5"/>
        <v>0</v>
      </c>
      <c r="P22" s="3">
        <f t="shared" si="6"/>
        <v>0</v>
      </c>
      <c r="Q22" s="1"/>
      <c r="R22" s="1"/>
      <c r="S22" s="1"/>
      <c r="T22" s="1"/>
      <c r="U22" s="1"/>
      <c r="V22" s="1"/>
      <c r="W22" s="1"/>
      <c r="X22" s="1"/>
      <c r="Y22" s="1"/>
    </row>
    <row r="23" spans="1:25" ht="26.4" x14ac:dyDescent="0.3">
      <c r="A23" s="18">
        <v>2</v>
      </c>
      <c r="B23" s="2" t="s">
        <v>31</v>
      </c>
      <c r="C23" s="38" t="s">
        <v>43</v>
      </c>
      <c r="D23" s="19" t="s">
        <v>35</v>
      </c>
      <c r="E23" s="20">
        <v>25</v>
      </c>
      <c r="F23" s="44">
        <v>1</v>
      </c>
      <c r="G23" s="46">
        <v>5</v>
      </c>
      <c r="H23" s="21">
        <f t="shared" si="0"/>
        <v>5</v>
      </c>
      <c r="I23" s="46">
        <v>3.7</v>
      </c>
      <c r="J23" s="46">
        <v>0.9</v>
      </c>
      <c r="K23" s="3">
        <f t="shared" si="1"/>
        <v>9.6</v>
      </c>
      <c r="L23" s="4">
        <f t="shared" si="2"/>
        <v>25</v>
      </c>
      <c r="M23" s="4">
        <f t="shared" si="3"/>
        <v>125</v>
      </c>
      <c r="N23" s="4">
        <f t="shared" si="4"/>
        <v>92.5</v>
      </c>
      <c r="O23" s="4">
        <f t="shared" si="5"/>
        <v>22.5</v>
      </c>
      <c r="P23" s="3">
        <f t="shared" si="6"/>
        <v>240</v>
      </c>
      <c r="Q23" s="1"/>
      <c r="R23" s="1"/>
      <c r="S23" s="1"/>
      <c r="T23" s="1"/>
      <c r="U23" s="1"/>
      <c r="V23" s="1"/>
      <c r="W23" s="1"/>
      <c r="X23" s="1"/>
      <c r="Y23" s="1"/>
    </row>
    <row r="24" spans="1:25" ht="13.5" customHeight="1" x14ac:dyDescent="0.3">
      <c r="A24" s="22"/>
      <c r="B24" s="23"/>
      <c r="C24" s="24"/>
      <c r="D24" s="22"/>
      <c r="E24" s="25"/>
      <c r="F24" s="45"/>
      <c r="G24" s="47"/>
      <c r="H24" s="26"/>
      <c r="I24" s="47"/>
      <c r="J24" s="47"/>
      <c r="K24" s="27"/>
      <c r="L24" s="4"/>
      <c r="M24" s="4"/>
      <c r="N24" s="4"/>
      <c r="O24" s="4"/>
      <c r="P24" s="3"/>
    </row>
    <row r="25" spans="1:25" s="1" customFormat="1" ht="13.5" customHeight="1" x14ac:dyDescent="0.25">
      <c r="A25" s="64" t="s">
        <v>39</v>
      </c>
      <c r="B25" s="65"/>
      <c r="C25" s="65"/>
      <c r="D25" s="65"/>
      <c r="E25" s="65"/>
      <c r="F25" s="65"/>
      <c r="G25" s="65"/>
      <c r="H25" s="65"/>
      <c r="I25" s="65"/>
      <c r="J25" s="65"/>
      <c r="K25" s="66"/>
      <c r="L25" s="39">
        <f>SUM(L$17:L24)</f>
        <v>3733.5</v>
      </c>
      <c r="M25" s="39">
        <f>SUM(M$17:M24)</f>
        <v>44627.02</v>
      </c>
      <c r="N25" s="39">
        <f>SUM(N$17:N24)</f>
        <v>15623.83</v>
      </c>
      <c r="O25" s="39">
        <f>SUM(O$17:O24)</f>
        <v>3382.33</v>
      </c>
      <c r="P25" s="39">
        <f>SUM(P$17:P24)</f>
        <v>63633.179999999993</v>
      </c>
    </row>
    <row r="26" spans="1:25" s="1" customFormat="1" ht="13.2" x14ac:dyDescent="0.25">
      <c r="A26" s="5"/>
    </row>
    <row r="27" spans="1:25" s="1" customFormat="1" ht="13.2" x14ac:dyDescent="0.25">
      <c r="A27" s="5"/>
    </row>
    <row r="28" spans="1:25" s="1" customFormat="1" ht="13.2" x14ac:dyDescent="0.25">
      <c r="A28" s="28" t="s">
        <v>5</v>
      </c>
      <c r="B28" s="29"/>
      <c r="C28" s="29"/>
      <c r="D28" s="29"/>
      <c r="H28" s="29" t="s">
        <v>7</v>
      </c>
      <c r="I28" s="29"/>
      <c r="J28" s="29"/>
      <c r="K28" s="29"/>
      <c r="L28" s="29"/>
      <c r="M28" s="29"/>
      <c r="N28" s="29"/>
      <c r="O28" s="29"/>
    </row>
    <row r="29" spans="1:25" x14ac:dyDescent="0.3">
      <c r="B29" s="30"/>
      <c r="C29" s="31"/>
      <c r="D29" s="30" t="s">
        <v>6</v>
      </c>
      <c r="I29" s="30"/>
      <c r="J29" s="31"/>
      <c r="O29" s="30" t="s">
        <v>6</v>
      </c>
    </row>
    <row r="30" spans="1:25" x14ac:dyDescent="0.3">
      <c r="A30" s="32"/>
      <c r="C30" s="33"/>
    </row>
    <row r="31" spans="1:25" x14ac:dyDescent="0.3">
      <c r="A31" s="32"/>
      <c r="C31" s="33"/>
    </row>
  </sheetData>
  <sheetProtection sheet="1" insertRows="0"/>
  <mergeCells count="12">
    <mergeCell ref="A1:E1"/>
    <mergeCell ref="A2:E2"/>
    <mergeCell ref="A3:E3"/>
    <mergeCell ref="D11:E11"/>
    <mergeCell ref="A25:K25"/>
    <mergeCell ref="F14:K14"/>
    <mergeCell ref="L14:P14"/>
    <mergeCell ref="A14:A15"/>
    <mergeCell ref="B14:B15"/>
    <mergeCell ref="C14:C15"/>
    <mergeCell ref="D14:D15"/>
    <mergeCell ref="E14:E15"/>
  </mergeCells>
  <printOptions horizontalCentered="1"/>
  <pageMargins left="0.19685039370078999" right="0.19685039370078999" top="1.1811023622047001" bottom="0.39370078740157" header="0.31496062992126" footer="0.31496062992126"/>
  <pageSetup paperSize="9" scale="7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2</vt:i4>
      </vt:variant>
    </vt:vector>
  </HeadingPairs>
  <TitlesOfParts>
    <vt:vector size="2" baseType="lpstr">
      <vt:lpstr>Sie</vt:lpstr>
      <vt:lpstr>Grī</vt:lpstr>
    </vt:vector>
  </TitlesOfParts>
  <Manager/>
  <Company>none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Tames veidlapa 3v</dc:title>
  <dc:subject/>
  <dc:creator>Aimasa</dc:creator>
  <cp:keywords>Tames veidlapa</cp:keywords>
  <dc:description/>
  <cp:lastModifiedBy>Sergejs Korolovs</cp:lastModifiedBy>
  <dcterms:created xsi:type="dcterms:W3CDTF">2012-05-22T12:04:26Z</dcterms:created>
  <dcterms:modified xsi:type="dcterms:W3CDTF">2024-04-06T14:24:33Z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0x010100CFA9FEF5C402DB49ABC887E246DFCF4B</vt:lpwstr>
  </property>
</Properties>
</file>